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cihc.local\CCI\Donnees\Affaires Juridiques\Affaires Consulaires et Institutionnelles\CCI CORSE\Aide financière\Aéroport\AMI 2025-2029\"/>
    </mc:Choice>
  </mc:AlternateContent>
  <xr:revisionPtr revIDLastSave="0" documentId="13_ncr:1_{5E9EF4EA-8F70-45C3-A3D3-469FB0664B6F}" xr6:coauthVersionLast="47" xr6:coauthVersionMax="47" xr10:uidLastSave="{00000000-0000-0000-0000-000000000000}"/>
  <bookViews>
    <workbookView xWindow="-120" yWindow="-120" windowWidth="29040" windowHeight="15840" activeTab="1" xr2:uid="{44992EE8-45C1-4073-9578-CF9C86BDAA3F}"/>
  </bookViews>
  <sheets>
    <sheet name="A- CREATION AIRLINK -1-" sheetId="8" r:id="rId1"/>
    <sheet name=" B- EXISTING AIR LINK -1-" sheetId="7" r:id="rId2"/>
  </sheets>
  <definedNames>
    <definedName name="_xlnm.Print_Area" localSheetId="1">' B- EXISTING AIR LINK -1-'!$A$1:$P$68</definedName>
    <definedName name="_xlnm.Print_Area" localSheetId="0">'A- CREATION AIRLINK -1-'!$A$1:$N$53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8" i="7" l="1"/>
  <c r="O38" i="7"/>
  <c r="O48" i="7"/>
  <c r="O58" i="7"/>
  <c r="O28" i="7"/>
  <c r="B38" i="7"/>
  <c r="M68" i="7"/>
  <c r="L68" i="7"/>
  <c r="K68" i="7"/>
  <c r="J68" i="7"/>
  <c r="I68" i="7"/>
  <c r="H68" i="7"/>
  <c r="G68" i="7"/>
  <c r="F68" i="7"/>
  <c r="E68" i="7"/>
  <c r="D68" i="7"/>
  <c r="C68" i="7"/>
  <c r="B68" i="7"/>
  <c r="M58" i="7"/>
  <c r="L58" i="7"/>
  <c r="K58" i="7"/>
  <c r="J58" i="7"/>
  <c r="I58" i="7"/>
  <c r="H58" i="7"/>
  <c r="G58" i="7"/>
  <c r="F58" i="7"/>
  <c r="E58" i="7"/>
  <c r="D58" i="7"/>
  <c r="C58" i="7"/>
  <c r="B58" i="7"/>
  <c r="M48" i="7"/>
  <c r="L48" i="7"/>
  <c r="K48" i="7"/>
  <c r="J48" i="7"/>
  <c r="I48" i="7"/>
  <c r="H48" i="7"/>
  <c r="G48" i="7"/>
  <c r="F48" i="7"/>
  <c r="E48" i="7"/>
  <c r="D48" i="7"/>
  <c r="C48" i="7"/>
  <c r="B48" i="7"/>
  <c r="M38" i="7"/>
  <c r="L38" i="7"/>
  <c r="K38" i="7"/>
  <c r="J38" i="7"/>
  <c r="I38" i="7"/>
  <c r="H38" i="7"/>
  <c r="G38" i="7"/>
  <c r="F38" i="7"/>
  <c r="E38" i="7"/>
  <c r="D38" i="7"/>
  <c r="C38" i="7"/>
  <c r="N38" i="7" s="1"/>
  <c r="M28" i="7"/>
  <c r="L28" i="7"/>
  <c r="K28" i="7"/>
  <c r="J28" i="7"/>
  <c r="I28" i="7"/>
  <c r="H28" i="7"/>
  <c r="G28" i="7"/>
  <c r="F28" i="7"/>
  <c r="E28" i="7"/>
  <c r="D28" i="7"/>
  <c r="C28" i="7"/>
  <c r="B10" i="7"/>
  <c r="B11" i="7" s="1"/>
  <c r="B17" i="7" s="1"/>
  <c r="B28" i="7"/>
  <c r="B14" i="7"/>
  <c r="C14" i="7"/>
  <c r="H14" i="7"/>
  <c r="B26" i="8"/>
  <c r="N26" i="7"/>
  <c r="N25" i="7"/>
  <c r="M24" i="7"/>
  <c r="M20" i="7" s="1"/>
  <c r="M21" i="7" s="1"/>
  <c r="M27" i="7" s="1"/>
  <c r="L24" i="7"/>
  <c r="K24" i="7"/>
  <c r="K20" i="7" s="1"/>
  <c r="K21" i="7" s="1"/>
  <c r="K27" i="7" s="1"/>
  <c r="J24" i="7"/>
  <c r="J20" i="7" s="1"/>
  <c r="J21" i="7" s="1"/>
  <c r="J27" i="7" s="1"/>
  <c r="I24" i="7"/>
  <c r="I20" i="7" s="1"/>
  <c r="I21" i="7" s="1"/>
  <c r="I27" i="7" s="1"/>
  <c r="H24" i="7"/>
  <c r="H20" i="7" s="1"/>
  <c r="H21" i="7" s="1"/>
  <c r="H27" i="7" s="1"/>
  <c r="G24" i="7"/>
  <c r="F24" i="7"/>
  <c r="F20" i="7" s="1"/>
  <c r="F21" i="7" s="1"/>
  <c r="F27" i="7" s="1"/>
  <c r="E24" i="7"/>
  <c r="D24" i="7"/>
  <c r="D20" i="7" s="1"/>
  <c r="D21" i="7" s="1"/>
  <c r="D27" i="7" s="1"/>
  <c r="C24" i="7"/>
  <c r="C20" i="7" s="1"/>
  <c r="C21" i="7" s="1"/>
  <c r="C27" i="7" s="1"/>
  <c r="B24" i="7"/>
  <c r="B20" i="7" s="1"/>
  <c r="B21" i="7" s="1"/>
  <c r="B27" i="7" s="1"/>
  <c r="N23" i="7"/>
  <c r="N24" i="7" s="1"/>
  <c r="L20" i="7"/>
  <c r="L21" i="7" s="1"/>
  <c r="L27" i="7" s="1"/>
  <c r="G20" i="7"/>
  <c r="G21" i="7" s="1"/>
  <c r="G27" i="7" s="1"/>
  <c r="E20" i="7"/>
  <c r="E21" i="7" s="1"/>
  <c r="E27" i="7" s="1"/>
  <c r="N16" i="7"/>
  <c r="N15" i="7"/>
  <c r="M14" i="7"/>
  <c r="L14" i="7"/>
  <c r="L10" i="7" s="1"/>
  <c r="L11" i="7" s="1"/>
  <c r="L17" i="7" s="1"/>
  <c r="K14" i="7"/>
  <c r="J14" i="7"/>
  <c r="J10" i="7" s="1"/>
  <c r="J11" i="7" s="1"/>
  <c r="J17" i="7" s="1"/>
  <c r="I14" i="7"/>
  <c r="I10" i="7" s="1"/>
  <c r="I11" i="7" s="1"/>
  <c r="I17" i="7" s="1"/>
  <c r="G14" i="7"/>
  <c r="G10" i="7" s="1"/>
  <c r="G11" i="7" s="1"/>
  <c r="G17" i="7" s="1"/>
  <c r="F14" i="7"/>
  <c r="F10" i="7" s="1"/>
  <c r="F11" i="7" s="1"/>
  <c r="F17" i="7" s="1"/>
  <c r="E14" i="7"/>
  <c r="E10" i="7" s="1"/>
  <c r="E11" i="7" s="1"/>
  <c r="E17" i="7" s="1"/>
  <c r="D14" i="7"/>
  <c r="D10" i="7" s="1"/>
  <c r="D11" i="7" s="1"/>
  <c r="D17" i="7" s="1"/>
  <c r="N13" i="7"/>
  <c r="N14" i="7" s="1"/>
  <c r="M10" i="7"/>
  <c r="M11" i="7" s="1"/>
  <c r="M17" i="7" s="1"/>
  <c r="K10" i="7"/>
  <c r="K11" i="7" s="1"/>
  <c r="K17" i="7" s="1"/>
  <c r="H10" i="7"/>
  <c r="H11" i="7" s="1"/>
  <c r="H17" i="7" s="1"/>
  <c r="C10" i="7"/>
  <c r="C11" i="7" s="1"/>
  <c r="C17" i="7" s="1"/>
  <c r="N15" i="8"/>
  <c r="N52" i="8"/>
  <c r="N51" i="8"/>
  <c r="M50" i="8"/>
  <c r="L50" i="8"/>
  <c r="L46" i="8" s="1"/>
  <c r="L47" i="8" s="1"/>
  <c r="L53" i="8" s="1"/>
  <c r="K50" i="8"/>
  <c r="J50" i="8"/>
  <c r="I50" i="8"/>
  <c r="H50" i="8"/>
  <c r="G50" i="8"/>
  <c r="G46" i="8" s="1"/>
  <c r="G47" i="8" s="1"/>
  <c r="G53" i="8" s="1"/>
  <c r="F50" i="8"/>
  <c r="F46" i="8" s="1"/>
  <c r="F47" i="8" s="1"/>
  <c r="F53" i="8" s="1"/>
  <c r="E50" i="8"/>
  <c r="D50" i="8"/>
  <c r="D46" i="8" s="1"/>
  <c r="D47" i="8" s="1"/>
  <c r="D53" i="8" s="1"/>
  <c r="C50" i="8"/>
  <c r="B50" i="8"/>
  <c r="N49" i="8"/>
  <c r="N50" i="8" s="1"/>
  <c r="M46" i="8"/>
  <c r="M47" i="8" s="1"/>
  <c r="M53" i="8" s="1"/>
  <c r="K46" i="8"/>
  <c r="K47" i="8" s="1"/>
  <c r="K53" i="8" s="1"/>
  <c r="J46" i="8"/>
  <c r="J47" i="8" s="1"/>
  <c r="J53" i="8" s="1"/>
  <c r="I46" i="8"/>
  <c r="I47" i="8" s="1"/>
  <c r="I53" i="8" s="1"/>
  <c r="H46" i="8"/>
  <c r="H47" i="8" s="1"/>
  <c r="H53" i="8" s="1"/>
  <c r="E46" i="8"/>
  <c r="E47" i="8" s="1"/>
  <c r="E53" i="8" s="1"/>
  <c r="C46" i="8"/>
  <c r="C47" i="8" s="1"/>
  <c r="C53" i="8" s="1"/>
  <c r="B46" i="8"/>
  <c r="B47" i="8" s="1"/>
  <c r="N43" i="8"/>
  <c r="N42" i="8"/>
  <c r="M41" i="8"/>
  <c r="L41" i="8"/>
  <c r="K41" i="8"/>
  <c r="J41" i="8"/>
  <c r="J37" i="8" s="1"/>
  <c r="J38" i="8" s="1"/>
  <c r="J44" i="8" s="1"/>
  <c r="I41" i="8"/>
  <c r="I37" i="8" s="1"/>
  <c r="I38" i="8" s="1"/>
  <c r="I44" i="8" s="1"/>
  <c r="H41" i="8"/>
  <c r="H37" i="8" s="1"/>
  <c r="H38" i="8" s="1"/>
  <c r="H44" i="8" s="1"/>
  <c r="G41" i="8"/>
  <c r="G37" i="8" s="1"/>
  <c r="G38" i="8" s="1"/>
  <c r="G44" i="8" s="1"/>
  <c r="F41" i="8"/>
  <c r="F37" i="8" s="1"/>
  <c r="F38" i="8" s="1"/>
  <c r="F44" i="8" s="1"/>
  <c r="E41" i="8"/>
  <c r="D41" i="8"/>
  <c r="D37" i="8" s="1"/>
  <c r="D38" i="8" s="1"/>
  <c r="D44" i="8" s="1"/>
  <c r="C41" i="8"/>
  <c r="C37" i="8" s="1"/>
  <c r="C38" i="8" s="1"/>
  <c r="C44" i="8" s="1"/>
  <c r="B41" i="8"/>
  <c r="B37" i="8" s="1"/>
  <c r="B38" i="8" s="1"/>
  <c r="N40" i="8"/>
  <c r="N41" i="8" s="1"/>
  <c r="M37" i="8"/>
  <c r="M38" i="8" s="1"/>
  <c r="M44" i="8" s="1"/>
  <c r="L37" i="8"/>
  <c r="L38" i="8" s="1"/>
  <c r="L44" i="8" s="1"/>
  <c r="K37" i="8"/>
  <c r="K38" i="8" s="1"/>
  <c r="K44" i="8" s="1"/>
  <c r="E37" i="8"/>
  <c r="E38" i="8" s="1"/>
  <c r="E44" i="8" s="1"/>
  <c r="N34" i="8"/>
  <c r="N33" i="8"/>
  <c r="M32" i="8"/>
  <c r="L32" i="8"/>
  <c r="K32" i="8"/>
  <c r="K28" i="8" s="1"/>
  <c r="K29" i="8" s="1"/>
  <c r="K35" i="8" s="1"/>
  <c r="J32" i="8"/>
  <c r="J28" i="8" s="1"/>
  <c r="J29" i="8" s="1"/>
  <c r="J35" i="8" s="1"/>
  <c r="I32" i="8"/>
  <c r="H32" i="8"/>
  <c r="H28" i="8" s="1"/>
  <c r="H29" i="8" s="1"/>
  <c r="H35" i="8" s="1"/>
  <c r="G32" i="8"/>
  <c r="G28" i="8" s="1"/>
  <c r="G29" i="8" s="1"/>
  <c r="G35" i="8" s="1"/>
  <c r="F32" i="8"/>
  <c r="F28" i="8" s="1"/>
  <c r="F29" i="8" s="1"/>
  <c r="F35" i="8" s="1"/>
  <c r="E32" i="8"/>
  <c r="D32" i="8"/>
  <c r="D28" i="8" s="1"/>
  <c r="D29" i="8" s="1"/>
  <c r="D35" i="8" s="1"/>
  <c r="C32" i="8"/>
  <c r="C28" i="8" s="1"/>
  <c r="C29" i="8" s="1"/>
  <c r="C35" i="8" s="1"/>
  <c r="B32" i="8"/>
  <c r="B28" i="8" s="1"/>
  <c r="B29" i="8" s="1"/>
  <c r="N31" i="8"/>
  <c r="N32" i="8" s="1"/>
  <c r="M28" i="8"/>
  <c r="M29" i="8" s="1"/>
  <c r="M35" i="8" s="1"/>
  <c r="L28" i="8"/>
  <c r="L29" i="8" s="1"/>
  <c r="L35" i="8" s="1"/>
  <c r="I28" i="8"/>
  <c r="I29" i="8" s="1"/>
  <c r="I35" i="8" s="1"/>
  <c r="E28" i="8"/>
  <c r="E29" i="8" s="1"/>
  <c r="E35" i="8" s="1"/>
  <c r="N25" i="8"/>
  <c r="N24" i="8"/>
  <c r="M23" i="8"/>
  <c r="L23" i="8"/>
  <c r="K23" i="8"/>
  <c r="J23" i="8"/>
  <c r="J19" i="8" s="1"/>
  <c r="J20" i="8" s="1"/>
  <c r="J26" i="8" s="1"/>
  <c r="I23" i="8"/>
  <c r="H23" i="8"/>
  <c r="H19" i="8" s="1"/>
  <c r="H20" i="8" s="1"/>
  <c r="H26" i="8" s="1"/>
  <c r="G23" i="8"/>
  <c r="G19" i="8" s="1"/>
  <c r="G20" i="8" s="1"/>
  <c r="G26" i="8" s="1"/>
  <c r="F23" i="8"/>
  <c r="F19" i="8" s="1"/>
  <c r="F20" i="8" s="1"/>
  <c r="F26" i="8" s="1"/>
  <c r="E23" i="8"/>
  <c r="D23" i="8"/>
  <c r="D19" i="8" s="1"/>
  <c r="D20" i="8" s="1"/>
  <c r="D26" i="8" s="1"/>
  <c r="C23" i="8"/>
  <c r="C19" i="8" s="1"/>
  <c r="C20" i="8" s="1"/>
  <c r="C26" i="8" s="1"/>
  <c r="B23" i="8"/>
  <c r="N22" i="8"/>
  <c r="N23" i="8" s="1"/>
  <c r="M19" i="8"/>
  <c r="M20" i="8" s="1"/>
  <c r="M26" i="8" s="1"/>
  <c r="L19" i="8"/>
  <c r="L20" i="8" s="1"/>
  <c r="L26" i="8" s="1"/>
  <c r="K19" i="8"/>
  <c r="K20" i="8" s="1"/>
  <c r="K26" i="8" s="1"/>
  <c r="I19" i="8"/>
  <c r="I20" i="8" s="1"/>
  <c r="I26" i="8" s="1"/>
  <c r="E19" i="8"/>
  <c r="E20" i="8" s="1"/>
  <c r="E26" i="8" s="1"/>
  <c r="B19" i="8"/>
  <c r="B20" i="8" s="1"/>
  <c r="N16" i="8"/>
  <c r="N13" i="8"/>
  <c r="N14" i="8" s="1"/>
  <c r="B14" i="8"/>
  <c r="H14" i="8"/>
  <c r="H10" i="8" s="1"/>
  <c r="H11" i="8" s="1"/>
  <c r="L10" i="8"/>
  <c r="K10" i="8"/>
  <c r="F10" i="8"/>
  <c r="E10" i="8"/>
  <c r="B10" i="8"/>
  <c r="B11" i="8" s="1"/>
  <c r="B17" i="8" s="1"/>
  <c r="M14" i="8"/>
  <c r="M10" i="8" s="1"/>
  <c r="L14" i="8"/>
  <c r="K14" i="8"/>
  <c r="J14" i="8"/>
  <c r="J10" i="8" s="1"/>
  <c r="I14" i="8"/>
  <c r="I10" i="8" s="1"/>
  <c r="G14" i="8"/>
  <c r="G10" i="8" s="1"/>
  <c r="F14" i="8"/>
  <c r="E14" i="8"/>
  <c r="D14" i="8"/>
  <c r="D10" i="8" s="1"/>
  <c r="C14" i="8"/>
  <c r="C10" i="8" s="1"/>
  <c r="M60" i="7"/>
  <c r="L60" i="7"/>
  <c r="K60" i="7"/>
  <c r="J60" i="7"/>
  <c r="I60" i="7"/>
  <c r="H60" i="7"/>
  <c r="G60" i="7"/>
  <c r="F60" i="7"/>
  <c r="E60" i="7"/>
  <c r="D60" i="7"/>
  <c r="C60" i="7"/>
  <c r="B60" i="7"/>
  <c r="M50" i="7"/>
  <c r="L50" i="7"/>
  <c r="K50" i="7"/>
  <c r="J50" i="7"/>
  <c r="I50" i="7"/>
  <c r="H50" i="7"/>
  <c r="G50" i="7"/>
  <c r="F50" i="7"/>
  <c r="E50" i="7"/>
  <c r="D50" i="7"/>
  <c r="C50" i="7"/>
  <c r="B50" i="7"/>
  <c r="M40" i="7"/>
  <c r="L40" i="7"/>
  <c r="K40" i="7"/>
  <c r="J40" i="7"/>
  <c r="I40" i="7"/>
  <c r="H40" i="7"/>
  <c r="G40" i="7"/>
  <c r="F40" i="7"/>
  <c r="E40" i="7"/>
  <c r="D40" i="7"/>
  <c r="C40" i="7"/>
  <c r="B40" i="7"/>
  <c r="M30" i="7"/>
  <c r="L30" i="7"/>
  <c r="K30" i="7"/>
  <c r="J30" i="7"/>
  <c r="I30" i="7"/>
  <c r="H30" i="7"/>
  <c r="G30" i="7"/>
  <c r="F30" i="7"/>
  <c r="E30" i="7"/>
  <c r="D30" i="7"/>
  <c r="C30" i="7"/>
  <c r="B30" i="7"/>
  <c r="N28" i="7" l="1"/>
  <c r="N48" i="7"/>
  <c r="N58" i="7"/>
  <c r="N68" i="7"/>
  <c r="N10" i="8"/>
  <c r="N17" i="8"/>
  <c r="N21" i="7"/>
  <c r="N20" i="7"/>
  <c r="N27" i="7" s="1"/>
  <c r="N11" i="7"/>
  <c r="N10" i="7"/>
  <c r="N17" i="7" s="1"/>
  <c r="B53" i="8"/>
  <c r="N47" i="8"/>
  <c r="N46" i="8"/>
  <c r="N53" i="8" s="1"/>
  <c r="B44" i="8"/>
  <c r="N38" i="8"/>
  <c r="N37" i="8"/>
  <c r="N44" i="8" s="1"/>
  <c r="B35" i="8"/>
  <c r="N29" i="8"/>
  <c r="N28" i="8"/>
  <c r="N35" i="8" s="1"/>
  <c r="N20" i="8"/>
  <c r="N19" i="8"/>
  <c r="N26" i="8" s="1"/>
  <c r="C11" i="8" l="1"/>
  <c r="M11" i="8"/>
  <c r="M17" i="8" s="1"/>
  <c r="L11" i="8"/>
  <c r="L17" i="8" s="1"/>
  <c r="K11" i="8"/>
  <c r="K17" i="8" s="1"/>
  <c r="G11" i="8"/>
  <c r="G17" i="8" s="1"/>
  <c r="F11" i="8"/>
  <c r="F17" i="8" s="1"/>
  <c r="E11" i="8"/>
  <c r="E17" i="8" s="1"/>
  <c r="J11" i="8"/>
  <c r="J17" i="8" s="1"/>
  <c r="I11" i="8"/>
  <c r="I17" i="8" s="1"/>
  <c r="H17" i="8"/>
  <c r="D11" i="8"/>
  <c r="D17" i="8" s="1"/>
  <c r="N66" i="7"/>
  <c r="N65" i="7"/>
  <c r="N63" i="7"/>
  <c r="M64" i="7"/>
  <c r="L64" i="7"/>
  <c r="K64" i="7"/>
  <c r="J64" i="7"/>
  <c r="I64" i="7"/>
  <c r="H64" i="7"/>
  <c r="G64" i="7"/>
  <c r="F64" i="7"/>
  <c r="E64" i="7"/>
  <c r="D64" i="7"/>
  <c r="C64" i="7"/>
  <c r="B64" i="7"/>
  <c r="N64" i="7"/>
  <c r="J61" i="7"/>
  <c r="J67" i="7" s="1"/>
  <c r="G61" i="7"/>
  <c r="G67" i="7" s="1"/>
  <c r="E61" i="7"/>
  <c r="E67" i="7" s="1"/>
  <c r="M61" i="7"/>
  <c r="M67" i="7" s="1"/>
  <c r="L61" i="7"/>
  <c r="L67" i="7" s="1"/>
  <c r="K61" i="7"/>
  <c r="K67" i="7" s="1"/>
  <c r="I61" i="7"/>
  <c r="I67" i="7" s="1"/>
  <c r="H61" i="7"/>
  <c r="H67" i="7" s="1"/>
  <c r="F61" i="7"/>
  <c r="F67" i="7" s="1"/>
  <c r="D61" i="7"/>
  <c r="D67" i="7" s="1"/>
  <c r="C61" i="7"/>
  <c r="C67" i="7" s="1"/>
  <c r="B61" i="7"/>
  <c r="N56" i="7"/>
  <c r="N55" i="7"/>
  <c r="M54" i="7"/>
  <c r="L54" i="7"/>
  <c r="K54" i="7"/>
  <c r="J54" i="7"/>
  <c r="I54" i="7"/>
  <c r="H54" i="7"/>
  <c r="G54" i="7"/>
  <c r="F54" i="7"/>
  <c r="E54" i="7"/>
  <c r="D54" i="7"/>
  <c r="C54" i="7"/>
  <c r="B54" i="7"/>
  <c r="N53" i="7"/>
  <c r="N54" i="7" s="1"/>
  <c r="M51" i="7"/>
  <c r="M57" i="7" s="1"/>
  <c r="L51" i="7"/>
  <c r="L57" i="7" s="1"/>
  <c r="K51" i="7"/>
  <c r="K57" i="7" s="1"/>
  <c r="J51" i="7"/>
  <c r="J57" i="7" s="1"/>
  <c r="I51" i="7"/>
  <c r="I57" i="7" s="1"/>
  <c r="H51" i="7"/>
  <c r="H57" i="7" s="1"/>
  <c r="G51" i="7"/>
  <c r="G57" i="7" s="1"/>
  <c r="F51" i="7"/>
  <c r="F57" i="7" s="1"/>
  <c r="E51" i="7"/>
  <c r="E57" i="7" s="1"/>
  <c r="D51" i="7"/>
  <c r="D57" i="7" s="1"/>
  <c r="C51" i="7"/>
  <c r="C57" i="7" s="1"/>
  <c r="B51" i="7"/>
  <c r="N46" i="7"/>
  <c r="N45" i="7"/>
  <c r="M44" i="7"/>
  <c r="L44" i="7"/>
  <c r="K44" i="7"/>
  <c r="J44" i="7"/>
  <c r="I44" i="7"/>
  <c r="H44" i="7"/>
  <c r="G44" i="7"/>
  <c r="F44" i="7"/>
  <c r="E44" i="7"/>
  <c r="D44" i="7"/>
  <c r="C44" i="7"/>
  <c r="B44" i="7"/>
  <c r="N43" i="7"/>
  <c r="N44" i="7" s="1"/>
  <c r="J41" i="7"/>
  <c r="J47" i="7" s="1"/>
  <c r="M41" i="7"/>
  <c r="M47" i="7" s="1"/>
  <c r="L41" i="7"/>
  <c r="L47" i="7" s="1"/>
  <c r="K41" i="7"/>
  <c r="K47" i="7" s="1"/>
  <c r="I41" i="7"/>
  <c r="I47" i="7" s="1"/>
  <c r="H41" i="7"/>
  <c r="H47" i="7" s="1"/>
  <c r="G41" i="7"/>
  <c r="G47" i="7" s="1"/>
  <c r="F41" i="7"/>
  <c r="F47" i="7" s="1"/>
  <c r="E41" i="7"/>
  <c r="E47" i="7" s="1"/>
  <c r="D41" i="7"/>
  <c r="D47" i="7" s="1"/>
  <c r="C41" i="7"/>
  <c r="B41" i="7"/>
  <c r="N35" i="7"/>
  <c r="N36" i="7"/>
  <c r="N33" i="7"/>
  <c r="N34" i="7" s="1"/>
  <c r="M34" i="7"/>
  <c r="L34" i="7"/>
  <c r="K34" i="7"/>
  <c r="J34" i="7"/>
  <c r="I34" i="7"/>
  <c r="H34" i="7"/>
  <c r="G34" i="7"/>
  <c r="F34" i="7"/>
  <c r="E34" i="7"/>
  <c r="D34" i="7"/>
  <c r="C34" i="7"/>
  <c r="B34" i="7"/>
  <c r="M31" i="7"/>
  <c r="M37" i="7" s="1"/>
  <c r="L31" i="7"/>
  <c r="L37" i="7" s="1"/>
  <c r="K31" i="7"/>
  <c r="K37" i="7" s="1"/>
  <c r="J31" i="7"/>
  <c r="J37" i="7" s="1"/>
  <c r="I31" i="7"/>
  <c r="I37" i="7" s="1"/>
  <c r="H31" i="7"/>
  <c r="H37" i="7" s="1"/>
  <c r="G31" i="7"/>
  <c r="G37" i="7" s="1"/>
  <c r="F31" i="7"/>
  <c r="F37" i="7" s="1"/>
  <c r="E31" i="7"/>
  <c r="E37" i="7" s="1"/>
  <c r="D31" i="7"/>
  <c r="D37" i="7" s="1"/>
  <c r="C31" i="7"/>
  <c r="C37" i="7" s="1"/>
  <c r="B31" i="7"/>
  <c r="C17" i="8" l="1"/>
  <c r="N11" i="8"/>
  <c r="N31" i="7"/>
  <c r="B47" i="7"/>
  <c r="N41" i="7"/>
  <c r="B37" i="7"/>
  <c r="N40" i="7"/>
  <c r="N47" i="7" s="1"/>
  <c r="N30" i="7"/>
  <c r="N37" i="7" s="1"/>
  <c r="B67" i="7"/>
  <c r="N61" i="7"/>
  <c r="N60" i="7"/>
  <c r="N67" i="7" s="1"/>
  <c r="B57" i="7"/>
  <c r="N51" i="7"/>
  <c r="N50" i="7"/>
  <c r="N57" i="7" s="1"/>
  <c r="C47" i="7"/>
</calcChain>
</file>

<file path=xl/sharedStrings.xml><?xml version="1.0" encoding="utf-8"?>
<sst xmlns="http://schemas.openxmlformats.org/spreadsheetml/2006/main" count="282" uniqueCount="54">
  <si>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</si>
  <si>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</si>
  <si>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</si>
  <si>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</si>
  <si>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</si>
  <si>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</si>
  <si>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</si>
  <si>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</si>
  <si>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</si>
  <si>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</si>
  <si>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</si>
  <si>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</si>
  <si>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</si>
  <si>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Number of frequencies</t>
  </si>
  <si>
    <t>Number of movements</t>
  </si>
  <si>
    <t>Number of landings</t>
  </si>
  <si>
    <t>Estimated Pax Dep</t>
  </si>
  <si>
    <t>Pax Arr+Dep Rea</t>
  </si>
  <si>
    <t>Seat supply A+D</t>
  </si>
  <si>
    <t>Seat supply D</t>
  </si>
  <si>
    <t>2/week</t>
  </si>
  <si>
    <t xml:space="preserve">AIRLINES </t>
  </si>
  <si>
    <t>AIRBUS</t>
  </si>
  <si>
    <t>SEATS</t>
  </si>
  <si>
    <t>TONS</t>
  </si>
  <si>
    <t>AIRCRAFT</t>
  </si>
  <si>
    <t>FROM</t>
  </si>
  <si>
    <t xml:space="preserve">YEARS </t>
  </si>
  <si>
    <t>/</t>
  </si>
  <si>
    <t>DEVELOPMENT EXISTING AIR LINK</t>
  </si>
  <si>
    <t xml:space="preserve">Estimated Load Factor </t>
  </si>
  <si>
    <t>YEAR 1 / N</t>
  </si>
  <si>
    <t>YEAR 2  / N+1</t>
  </si>
  <si>
    <t>YEAR N-1</t>
  </si>
  <si>
    <t>YEAR 5 / N+4</t>
  </si>
  <si>
    <t>YEAR 4 / N+3</t>
  </si>
  <si>
    <t>YEAR 3  / N+2</t>
  </si>
  <si>
    <t xml:space="preserve">TO </t>
  </si>
  <si>
    <t xml:space="preserve">PLAN D'EXPLOITATION / OPERATING PLAN / EX ANTE  </t>
  </si>
  <si>
    <t>FORCAST TRAFFIC</t>
  </si>
  <si>
    <t>EXECUTED TRAFFIC</t>
  </si>
  <si>
    <r>
      <rPr>
        <b/>
        <sz val="14"/>
        <color theme="0"/>
        <rFont val="Calibri"/>
        <family val="2"/>
        <scheme val="minor"/>
      </rPr>
      <t>VAR</t>
    </r>
    <r>
      <rPr>
        <b/>
        <sz val="12"/>
        <color theme="0"/>
        <rFont val="Calibri"/>
        <family val="2"/>
        <scheme val="minor"/>
      </rPr>
      <t xml:space="preserve"> TRAFFIC PAX DEP   N-(N-1)</t>
    </r>
  </si>
  <si>
    <r>
      <rPr>
        <b/>
        <sz val="14"/>
        <color theme="0"/>
        <rFont val="Calibri"/>
        <family val="2"/>
        <scheme val="minor"/>
      </rPr>
      <t>VAR</t>
    </r>
    <r>
      <rPr>
        <b/>
        <sz val="12"/>
        <color theme="0"/>
        <rFont val="Calibri"/>
        <family val="2"/>
        <scheme val="minor"/>
      </rPr>
      <t xml:space="preserve"> TRAFFIC PAX DEP  </t>
    </r>
    <r>
      <rPr>
        <b/>
        <sz val="10"/>
        <color theme="0"/>
        <rFont val="Calibri"/>
        <family val="2"/>
        <scheme val="minor"/>
      </rPr>
      <t>(N+2)-(N+1)</t>
    </r>
  </si>
  <si>
    <r>
      <rPr>
        <b/>
        <sz val="14"/>
        <color theme="0"/>
        <rFont val="Calibri"/>
        <family val="2"/>
        <scheme val="minor"/>
      </rPr>
      <t>VAR</t>
    </r>
    <r>
      <rPr>
        <b/>
        <sz val="12"/>
        <color theme="0"/>
        <rFont val="Calibri"/>
        <family val="2"/>
        <scheme val="minor"/>
      </rPr>
      <t xml:space="preserve"> TRAFFIC PAX DEP </t>
    </r>
    <r>
      <rPr>
        <b/>
        <sz val="10"/>
        <color theme="0"/>
        <rFont val="Calibri"/>
        <family val="2"/>
        <scheme val="minor"/>
      </rPr>
      <t xml:space="preserve"> (N+1)-(N)</t>
    </r>
  </si>
  <si>
    <r>
      <rPr>
        <b/>
        <sz val="14"/>
        <color theme="0"/>
        <rFont val="Calibri"/>
        <family val="2"/>
        <scheme val="minor"/>
      </rPr>
      <t>VAR</t>
    </r>
    <r>
      <rPr>
        <b/>
        <sz val="12"/>
        <color theme="0"/>
        <rFont val="Calibri"/>
        <family val="2"/>
        <scheme val="minor"/>
      </rPr>
      <t xml:space="preserve"> TRAFFIC PAX DEP  </t>
    </r>
    <r>
      <rPr>
        <b/>
        <sz val="10"/>
        <color theme="0"/>
        <rFont val="Calibri"/>
        <family val="2"/>
        <scheme val="minor"/>
      </rPr>
      <t>(N+3)-(N+2)</t>
    </r>
  </si>
  <si>
    <r>
      <rPr>
        <b/>
        <sz val="14"/>
        <color theme="0"/>
        <rFont val="Calibri"/>
        <family val="2"/>
        <scheme val="minor"/>
      </rPr>
      <t>VAR</t>
    </r>
    <r>
      <rPr>
        <b/>
        <sz val="12"/>
        <color theme="0"/>
        <rFont val="Calibri"/>
        <family val="2"/>
        <scheme val="minor"/>
      </rPr>
      <t xml:space="preserve"> TRAFFIC PAX DEP  </t>
    </r>
    <r>
      <rPr>
        <b/>
        <sz val="10"/>
        <color theme="0"/>
        <rFont val="Calibri"/>
        <family val="2"/>
        <scheme val="minor"/>
      </rPr>
      <t>(N+4)-(N+3)</t>
    </r>
  </si>
  <si>
    <t>CREATION  AIR LINK</t>
  </si>
  <si>
    <t>AIR LINK</t>
  </si>
  <si>
    <t>Number of frequencies/ Week</t>
  </si>
  <si>
    <t>1/week</t>
  </si>
  <si>
    <t xml:space="preserve">Pax Arr+Dep </t>
  </si>
  <si>
    <t>Number of landings/Month</t>
  </si>
  <si>
    <t>Number of movment /Month</t>
  </si>
  <si>
    <t>Complete the blue-colored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</si>
</sst>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30" x14ac:knownFonts="1">
    <font>
      <sz val="11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C00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rgb="FF002060"/>
      <name val="Arial Black"/>
      <family val="2"/>
    </font>
    <font>
      <sz val="8"/>
      <name val="Calibri"/>
      <family val="2"/>
      <scheme val="minor"/>
    </font>
    <font>
      <b/>
      <sz val="14"/>
      <color indexed="8"/>
      <name val="Arial Black"/>
      <family val="2"/>
    </font>
    <font>
      <b/>
      <sz val="16"/>
      <color indexed="8"/>
      <name val="Arial Black"/>
      <family val="2"/>
    </font>
    <font>
      <b/>
      <sz val="18"/>
      <color rgb="FFFF0000"/>
      <name val="Arial Black"/>
      <family val="2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2"/>
      <color rgb="FF002060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5F3FF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9" fontId="14" fillId="0" borderId="1" xfId="1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/>
    <xf numFmtId="9" fontId="11" fillId="0" borderId="1" xfId="1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11" xfId="0" applyBorder="1"/>
    <xf numFmtId="0" fontId="3" fillId="5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14" fillId="0" borderId="0" xfId="1" applyFont="1" applyBorder="1" applyAlignment="1">
      <alignment horizontal="center"/>
    </xf>
    <xf numFmtId="0" fontId="12" fillId="0" borderId="0" xfId="0" applyFont="1"/>
    <xf numFmtId="9" fontId="11" fillId="0" borderId="0" xfId="1" applyFont="1" applyBorder="1" applyAlignment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0" xfId="0" applyFont="1"/>
    <xf numFmtId="9" fontId="11" fillId="0" borderId="0" xfId="1" applyFont="1" applyFill="1" applyBorder="1" applyAlignment="1">
      <alignment horizontal="center"/>
    </xf>
    <xf numFmtId="0" fontId="24" fillId="4" borderId="1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3" fontId="18" fillId="5" borderId="4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9" fontId="26" fillId="0" borderId="27" xfId="0" applyNumberFormat="1" applyFont="1" applyBorder="1" applyAlignment="1">
      <alignment horizontal="center" vertical="center" wrapText="1"/>
    </xf>
    <xf numFmtId="9" fontId="26" fillId="0" borderId="15" xfId="0" applyNumberFormat="1" applyFont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9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 wrapText="1"/>
    </xf>
    <xf numFmtId="9" fontId="11" fillId="0" borderId="21" xfId="1" applyFont="1" applyFill="1" applyBorder="1" applyAlignment="1">
      <alignment horizontal="center"/>
    </xf>
    <xf numFmtId="9" fontId="26" fillId="0" borderId="26" xfId="0" applyNumberFormat="1" applyFont="1" applyBorder="1" applyAlignment="1">
      <alignment horizontal="center" vertical="center" wrapText="1"/>
    </xf>
    <xf numFmtId="9" fontId="26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28" fillId="0" borderId="30" xfId="0" applyNumberFormat="1" applyFont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9" fillId="6" borderId="0" xfId="0" applyFont="1" applyFill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9" fillId="5" borderId="19" xfId="0" applyFont="1" applyFill="1" applyBorder="1" applyAlignment="1">
      <alignment horizontal="center" vertical="center"/>
    </xf>
    <xf numFmtId="0" fontId="29" fillId="5" borderId="20" xfId="0" applyFont="1" applyFill="1" applyBorder="1" applyAlignment="1">
      <alignment horizontal="center" vertical="center"/>
    </xf>
    <xf numFmtId="0" fontId="29" fillId="5" borderId="2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9" fillId="5" borderId="31" xfId="0" applyFont="1" applyFill="1" applyBorder="1" applyAlignment="1">
      <alignment horizontal="center" vertical="center"/>
    </xf>
    <xf numFmtId="0" fontId="29" fillId="5" borderId="1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6E5FE"/>
      <color rgb="FFE5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2057</xdr:colOff>
      <xdr:row>1</xdr:row>
      <xdr:rowOff>0</xdr:rowOff>
    </xdr:to>
    <xdr:pic>
      <xdr:nvPicPr>
        <xdr:cNvPr id="2" name="Image 1" descr="Une image contenant obscurité, art, conception&#10;&#10;Description générée automatiquement">
          <a:extLst>
            <a:ext uri="{FF2B5EF4-FFF2-40B4-BE49-F238E27FC236}">
              <a16:creationId xmlns:a16="http://schemas.microsoft.com/office/drawing/2014/main" id="{382E406D-532C-4655-8B57-898477564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2192807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2202332</xdr:colOff>
      <xdr:row>1</xdr:row>
      <xdr:rowOff>0</xdr:rowOff>
    </xdr:to>
    <xdr:pic>
      <xdr:nvPicPr>
        <xdr:cNvPr id="2" name="Image 1" descr="Une image contenant obscurité, art, conception&#10;&#10;Description générée automatiquement">
          <a:extLst>
            <a:ext uri="{FF2B5EF4-FFF2-40B4-BE49-F238E27FC236}">
              <a16:creationId xmlns:a16="http://schemas.microsoft.com/office/drawing/2014/main" id="{5045E860-0BD1-EC08-3D44-0302293FF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2192807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1E3C0-07DE-4B4D-A1E2-F13CF79E47FC}">
  <sheetPr>
    <tabColor rgb="FFC6E5FE"/>
  </sheetPr>
  <dimension ref="A1:O53"/>
  <sheetViews>
    <sheetView view="pageBreakPreview" topLeftCell="A24" zoomScaleNormal="120" zoomScaleSheetLayoutView="100" workbookViewId="0">
      <selection activeCell="V13" sqref="V13"/>
    </sheetView>
  </sheetViews>
  <sheetFormatPr baseColWidth="10" defaultRowHeight="15" x14ac:dyDescent="0.25"/>
  <cols>
    <col min="1" max="1" width="33" customWidth="1"/>
    <col min="2" max="2" width="10.28515625" customWidth="1"/>
    <col min="3" max="3" width="11.28515625" customWidth="1"/>
    <col min="4" max="6" width="8" style="1" customWidth="1"/>
    <col min="7" max="7" width="9" style="1" customWidth="1"/>
    <col min="8" max="8" width="9.7109375" style="1" customWidth="1"/>
    <col min="9" max="9" width="7.5703125" style="1" customWidth="1"/>
    <col min="10" max="10" width="11.42578125" style="1" customWidth="1"/>
    <col min="11" max="11" width="9.7109375" style="1" customWidth="1"/>
    <col min="12" max="12" width="9.85546875" style="1" customWidth="1"/>
    <col min="13" max="13" width="10.42578125" style="1" customWidth="1"/>
    <col min="14" max="14" width="10.7109375" style="1" customWidth="1"/>
    <col min="15" max="15" width="1.85546875" style="2" hidden="1" customWidth="1"/>
  </cols>
  <sheetData>
    <row r="1" spans="1:15" ht="78" customHeight="1" x14ac:dyDescent="0.25">
      <c r="A1" s="5"/>
      <c r="B1" s="76" t="s">
        <v>38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5" ht="35.25" customHeight="1" thickBot="1" x14ac:dyDescent="0.3">
      <c r="A2" s="76" t="s">
        <v>46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5" ht="30" customHeight="1" thickBot="1" x14ac:dyDescent="0.3">
      <c r="A3" s="91" t="s">
        <v>53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5" ht="33.75" customHeight="1" thickBot="1" x14ac:dyDescent="0.3">
      <c r="A4" s="68" t="s">
        <v>21</v>
      </c>
      <c r="B4" s="77"/>
      <c r="C4" s="77"/>
      <c r="D4" s="77"/>
      <c r="E4" s="78"/>
      <c r="F4" s="79" t="s">
        <v>27</v>
      </c>
      <c r="G4" s="80"/>
      <c r="H4" s="81"/>
      <c r="I4" s="82"/>
      <c r="J4" s="23" t="s">
        <v>26</v>
      </c>
      <c r="K4" s="72">
        <v>2025</v>
      </c>
      <c r="L4" s="73" t="s">
        <v>37</v>
      </c>
      <c r="M4" s="74"/>
      <c r="N4" s="75"/>
    </row>
    <row r="5" spans="1:15" ht="30.75" customHeight="1" thickBot="1" x14ac:dyDescent="0.3">
      <c r="A5" s="68" t="s">
        <v>47</v>
      </c>
      <c r="B5" s="83"/>
      <c r="C5" s="83"/>
      <c r="D5" s="83"/>
      <c r="E5" s="84"/>
      <c r="F5" s="85" t="s">
        <v>28</v>
      </c>
      <c r="G5" s="86"/>
      <c r="H5" s="81"/>
      <c r="I5" s="87"/>
      <c r="J5" s="87"/>
      <c r="K5" s="82"/>
      <c r="L5" s="94"/>
      <c r="M5" s="95"/>
      <c r="N5" s="96"/>
    </row>
    <row r="6" spans="1:15" ht="27" customHeight="1" thickBot="1" x14ac:dyDescent="0.3">
      <c r="A6" s="69" t="s">
        <v>25</v>
      </c>
      <c r="B6" s="41" t="s">
        <v>22</v>
      </c>
      <c r="C6" s="42">
        <v>737800</v>
      </c>
      <c r="D6" s="88" t="s">
        <v>23</v>
      </c>
      <c r="E6" s="89"/>
      <c r="F6" s="67">
        <v>189</v>
      </c>
      <c r="G6" s="71" t="s">
        <v>24</v>
      </c>
      <c r="H6" s="42">
        <v>73500</v>
      </c>
      <c r="I6" s="70"/>
      <c r="J6" s="97"/>
      <c r="K6" s="97"/>
      <c r="L6" s="97"/>
      <c r="M6" s="97"/>
      <c r="N6" s="98"/>
    </row>
    <row r="7" spans="1:15" ht="15" customHeight="1" x14ac:dyDescent="0.25">
      <c r="A7" s="7"/>
      <c r="B7" s="21"/>
      <c r="C7" s="22"/>
      <c r="D7" s="9"/>
      <c r="E7" s="9"/>
      <c r="F7" s="8"/>
      <c r="G7" s="9"/>
      <c r="H7" s="8"/>
      <c r="I7" s="6"/>
      <c r="J7" s="6"/>
      <c r="K7" s="6"/>
      <c r="L7" s="6"/>
      <c r="M7" s="6"/>
      <c r="N7" s="6"/>
    </row>
    <row r="8" spans="1:15" ht="24" customHeight="1" thickBot="1" x14ac:dyDescent="0.3">
      <c r="A8" s="90" t="s">
        <v>39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4"/>
    </row>
    <row r="9" spans="1:15" ht="22.5" x14ac:dyDescent="0.25">
      <c r="A9" s="33" t="s">
        <v>31</v>
      </c>
      <c r="B9" s="34" t="s">
        <v>0</v>
      </c>
      <c r="C9" s="34" t="s">
        <v>1</v>
      </c>
      <c r="D9" s="35" t="s">
        <v>2</v>
      </c>
      <c r="E9" s="35" t="s">
        <v>3</v>
      </c>
      <c r="F9" s="35" t="s">
        <v>4</v>
      </c>
      <c r="G9" s="35" t="s">
        <v>5</v>
      </c>
      <c r="H9" s="35" t="s">
        <v>6</v>
      </c>
      <c r="I9" s="35" t="s">
        <v>7</v>
      </c>
      <c r="J9" s="35" t="s">
        <v>8</v>
      </c>
      <c r="K9" s="35" t="s">
        <v>9</v>
      </c>
      <c r="L9" s="35" t="s">
        <v>10</v>
      </c>
      <c r="M9" s="35" t="s">
        <v>11</v>
      </c>
      <c r="N9" s="36" t="s">
        <v>12</v>
      </c>
    </row>
    <row r="10" spans="1:15" ht="15.75" x14ac:dyDescent="0.25">
      <c r="A10" s="17" t="s">
        <v>18</v>
      </c>
      <c r="B10" s="25">
        <f>$F$6*B14</f>
        <v>1512</v>
      </c>
      <c r="C10" s="25">
        <f>$F$6*C14</f>
        <v>0</v>
      </c>
      <c r="D10" s="25">
        <f t="shared" ref="D10:M10" si="0">$F$6*D14</f>
        <v>0</v>
      </c>
      <c r="E10" s="25">
        <f t="shared" si="0"/>
        <v>0</v>
      </c>
      <c r="F10" s="25">
        <f t="shared" si="0"/>
        <v>0</v>
      </c>
      <c r="G10" s="25">
        <f t="shared" si="0"/>
        <v>0</v>
      </c>
      <c r="H10" s="25">
        <f>$F$6*H14</f>
        <v>3024</v>
      </c>
      <c r="I10" s="25">
        <f t="shared" si="0"/>
        <v>0</v>
      </c>
      <c r="J10" s="25">
        <f t="shared" si="0"/>
        <v>0</v>
      </c>
      <c r="K10" s="25">
        <f t="shared" si="0"/>
        <v>0</v>
      </c>
      <c r="L10" s="25">
        <f t="shared" si="0"/>
        <v>0</v>
      </c>
      <c r="M10" s="25">
        <f t="shared" si="0"/>
        <v>0</v>
      </c>
      <c r="N10" s="28">
        <f>SUM(B10:M10)</f>
        <v>4536</v>
      </c>
    </row>
    <row r="11" spans="1:15" ht="16.5" thickBot="1" x14ac:dyDescent="0.3">
      <c r="A11" s="17" t="s">
        <v>19</v>
      </c>
      <c r="B11" s="45">
        <f>B10/2</f>
        <v>756</v>
      </c>
      <c r="C11" s="45">
        <f>C10/2</f>
        <v>0</v>
      </c>
      <c r="D11" s="45">
        <f>D10/2</f>
        <v>0</v>
      </c>
      <c r="E11" s="45">
        <f>E10/2</f>
        <v>0</v>
      </c>
      <c r="F11" s="45">
        <f>F10/2</f>
        <v>0</v>
      </c>
      <c r="G11" s="45">
        <f t="shared" ref="G11:K11" si="1">G10/2</f>
        <v>0</v>
      </c>
      <c r="H11" s="45">
        <f>H10/2</f>
        <v>1512</v>
      </c>
      <c r="I11" s="45">
        <f t="shared" si="1"/>
        <v>0</v>
      </c>
      <c r="J11" s="45">
        <f t="shared" si="1"/>
        <v>0</v>
      </c>
      <c r="K11" s="45">
        <f t="shared" si="1"/>
        <v>0</v>
      </c>
      <c r="L11" s="45">
        <f>L10/2</f>
        <v>0</v>
      </c>
      <c r="M11" s="45">
        <f>M10/2</f>
        <v>0</v>
      </c>
      <c r="N11" s="28">
        <f>SUM(B11:M11)</f>
        <v>2268</v>
      </c>
    </row>
    <row r="12" spans="1:15" ht="16.5" customHeight="1" x14ac:dyDescent="0.25">
      <c r="A12" s="43" t="s">
        <v>48</v>
      </c>
      <c r="B12" s="55" t="s">
        <v>49</v>
      </c>
      <c r="C12" s="47"/>
      <c r="D12" s="47"/>
      <c r="E12" s="47"/>
      <c r="F12" s="47"/>
      <c r="G12" s="47"/>
      <c r="H12" s="57" t="s">
        <v>20</v>
      </c>
      <c r="I12" s="47"/>
      <c r="J12" s="47"/>
      <c r="K12" s="47"/>
      <c r="L12" s="47"/>
      <c r="M12" s="48"/>
      <c r="N12" s="44"/>
    </row>
    <row r="13" spans="1:15" ht="17.25" customHeight="1" thickBot="1" x14ac:dyDescent="0.3">
      <c r="A13" s="17" t="s">
        <v>51</v>
      </c>
      <c r="B13" s="56">
        <v>4</v>
      </c>
      <c r="C13" s="20"/>
      <c r="D13" s="20"/>
      <c r="E13" s="20"/>
      <c r="F13" s="20"/>
      <c r="G13" s="20"/>
      <c r="H13" s="58">
        <v>8</v>
      </c>
      <c r="I13" s="20"/>
      <c r="J13" s="20"/>
      <c r="K13" s="20"/>
      <c r="L13" s="20"/>
      <c r="M13" s="50"/>
      <c r="N13" s="51">
        <f>SUM(B13:M13)</f>
        <v>12</v>
      </c>
    </row>
    <row r="14" spans="1:15" ht="13.5" customHeight="1" thickBot="1" x14ac:dyDescent="0.3">
      <c r="A14" s="17" t="s">
        <v>52</v>
      </c>
      <c r="B14" s="52">
        <f>B13*2</f>
        <v>8</v>
      </c>
      <c r="C14" s="52">
        <f t="shared" ref="C14:M14" si="2">C13*2</f>
        <v>0</v>
      </c>
      <c r="D14" s="52">
        <f t="shared" si="2"/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>H13*2</f>
        <v>16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>N13*2</f>
        <v>24</v>
      </c>
    </row>
    <row r="15" spans="1:15" ht="15.75" customHeight="1" x14ac:dyDescent="0.25">
      <c r="A15" s="43" t="s">
        <v>50</v>
      </c>
      <c r="B15" s="55">
        <v>1250</v>
      </c>
      <c r="C15" s="47"/>
      <c r="D15" s="47"/>
      <c r="E15" s="47"/>
      <c r="F15" s="47"/>
      <c r="G15" s="47"/>
      <c r="H15" s="57">
        <v>2666</v>
      </c>
      <c r="I15" s="47"/>
      <c r="J15" s="47"/>
      <c r="K15" s="47"/>
      <c r="L15" s="47"/>
      <c r="M15" s="48"/>
      <c r="N15" s="51">
        <f>SUM(B15:M15)</f>
        <v>3916</v>
      </c>
    </row>
    <row r="16" spans="1:15" ht="21" customHeight="1" thickBot="1" x14ac:dyDescent="0.3">
      <c r="A16" s="43" t="s">
        <v>16</v>
      </c>
      <c r="B16" s="56">
        <v>605</v>
      </c>
      <c r="C16" s="20"/>
      <c r="D16" s="20"/>
      <c r="E16" s="20"/>
      <c r="F16" s="20"/>
      <c r="G16" s="20"/>
      <c r="H16" s="58">
        <v>1330</v>
      </c>
      <c r="I16" s="20"/>
      <c r="J16" s="20"/>
      <c r="K16" s="20"/>
      <c r="L16" s="20"/>
      <c r="M16" s="50"/>
      <c r="N16" s="51">
        <f>SUM(B16:M16)</f>
        <v>1935</v>
      </c>
    </row>
    <row r="17" spans="1:15" ht="15.75" thickBot="1" x14ac:dyDescent="0.3">
      <c r="A17" s="37" t="s">
        <v>30</v>
      </c>
      <c r="B17" s="53">
        <f t="shared" ref="B17:M17" si="3">B16/B11</f>
        <v>0.80026455026455023</v>
      </c>
      <c r="C17" s="53" t="e">
        <f t="shared" si="3"/>
        <v>#DIV/0!</v>
      </c>
      <c r="D17" s="53" t="e">
        <f t="shared" si="3"/>
        <v>#DIV/0!</v>
      </c>
      <c r="E17" s="53" t="e">
        <f t="shared" si="3"/>
        <v>#DIV/0!</v>
      </c>
      <c r="F17" s="53" t="e">
        <f t="shared" si="3"/>
        <v>#DIV/0!</v>
      </c>
      <c r="G17" s="53" t="e">
        <f t="shared" si="3"/>
        <v>#DIV/0!</v>
      </c>
      <c r="H17" s="53">
        <f t="shared" si="3"/>
        <v>0.87962962962962965</v>
      </c>
      <c r="I17" s="53" t="e">
        <f t="shared" si="3"/>
        <v>#DIV/0!</v>
      </c>
      <c r="J17" s="53" t="e">
        <f t="shared" si="3"/>
        <v>#DIV/0!</v>
      </c>
      <c r="K17" s="53" t="e">
        <f t="shared" si="3"/>
        <v>#DIV/0!</v>
      </c>
      <c r="L17" s="53" t="e">
        <f t="shared" si="3"/>
        <v>#DIV/0!</v>
      </c>
      <c r="M17" s="53" t="e">
        <f t="shared" si="3"/>
        <v>#DIV/0!</v>
      </c>
      <c r="N17" s="54">
        <f>N15/N10</f>
        <v>0.86331569664902996</v>
      </c>
    </row>
    <row r="18" spans="1:15" ht="22.5" x14ac:dyDescent="0.25">
      <c r="A18" s="33" t="s">
        <v>32</v>
      </c>
      <c r="B18" s="34" t="s">
        <v>0</v>
      </c>
      <c r="C18" s="34" t="s">
        <v>1</v>
      </c>
      <c r="D18" s="35" t="s">
        <v>2</v>
      </c>
      <c r="E18" s="35" t="s">
        <v>3</v>
      </c>
      <c r="F18" s="35" t="s">
        <v>4</v>
      </c>
      <c r="G18" s="35" t="s">
        <v>5</v>
      </c>
      <c r="H18" s="35" t="s">
        <v>6</v>
      </c>
      <c r="I18" s="35" t="s">
        <v>7</v>
      </c>
      <c r="J18" s="35" t="s">
        <v>8</v>
      </c>
      <c r="K18" s="35" t="s">
        <v>9</v>
      </c>
      <c r="L18" s="35" t="s">
        <v>10</v>
      </c>
      <c r="M18" s="35" t="s">
        <v>11</v>
      </c>
      <c r="N18" s="36" t="s">
        <v>12</v>
      </c>
    </row>
    <row r="19" spans="1:15" ht="15.75" x14ac:dyDescent="0.25">
      <c r="A19" s="17" t="s">
        <v>18</v>
      </c>
      <c r="B19" s="25">
        <f>$F$6*B23</f>
        <v>0</v>
      </c>
      <c r="C19" s="25">
        <f>$F$6*C23</f>
        <v>0</v>
      </c>
      <c r="D19" s="25">
        <f t="shared" ref="D19:G19" si="4">$F$6*D23</f>
        <v>0</v>
      </c>
      <c r="E19" s="25">
        <f t="shared" si="4"/>
        <v>0</v>
      </c>
      <c r="F19" s="25">
        <f t="shared" si="4"/>
        <v>0</v>
      </c>
      <c r="G19" s="25">
        <f t="shared" si="4"/>
        <v>0</v>
      </c>
      <c r="H19" s="25">
        <f>$F$6*H23</f>
        <v>0</v>
      </c>
      <c r="I19" s="25">
        <f t="shared" ref="I19:M19" si="5">$F$6*I23</f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8">
        <f>SUM(B19:M19)</f>
        <v>0</v>
      </c>
    </row>
    <row r="20" spans="1:15" ht="16.5" thickBot="1" x14ac:dyDescent="0.3">
      <c r="A20" s="17" t="s">
        <v>19</v>
      </c>
      <c r="B20" s="45">
        <f>B19/2</f>
        <v>0</v>
      </c>
      <c r="C20" s="45">
        <f>C19/2</f>
        <v>0</v>
      </c>
      <c r="D20" s="45">
        <f>D19/2</f>
        <v>0</v>
      </c>
      <c r="E20" s="45">
        <f>E19/2</f>
        <v>0</v>
      </c>
      <c r="F20" s="45">
        <f>F19/2</f>
        <v>0</v>
      </c>
      <c r="G20" s="45">
        <f t="shared" ref="G20" si="6">G19/2</f>
        <v>0</v>
      </c>
      <c r="H20" s="45">
        <f>H19/2</f>
        <v>0</v>
      </c>
      <c r="I20" s="45">
        <f t="shared" ref="I20" si="7">I19/2</f>
        <v>0</v>
      </c>
      <c r="J20" s="45">
        <f t="shared" ref="J20" si="8">J19/2</f>
        <v>0</v>
      </c>
      <c r="K20" s="45">
        <f t="shared" ref="K20" si="9">K19/2</f>
        <v>0</v>
      </c>
      <c r="L20" s="45">
        <f>L19/2</f>
        <v>0</v>
      </c>
      <c r="M20" s="45">
        <f>M19/2</f>
        <v>0</v>
      </c>
      <c r="N20" s="28">
        <f>SUM(B20:M20)</f>
        <v>0</v>
      </c>
    </row>
    <row r="21" spans="1:15" ht="22.5" customHeight="1" x14ac:dyDescent="0.25">
      <c r="A21" s="43" t="s">
        <v>48</v>
      </c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4"/>
    </row>
    <row r="22" spans="1:15" ht="17.25" customHeight="1" thickBot="1" x14ac:dyDescent="0.3">
      <c r="A22" s="17" t="s">
        <v>51</v>
      </c>
      <c r="B22" s="4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50"/>
      <c r="N22" s="51">
        <f>SUM(B22:M22)</f>
        <v>0</v>
      </c>
    </row>
    <row r="23" spans="1:15" ht="15.75" thickBot="1" x14ac:dyDescent="0.3">
      <c r="A23" s="17" t="s">
        <v>52</v>
      </c>
      <c r="B23" s="52">
        <f>B22*2</f>
        <v>0</v>
      </c>
      <c r="C23" s="52">
        <f t="shared" ref="C23" si="10">C22*2</f>
        <v>0</v>
      </c>
      <c r="D23" s="52">
        <f t="shared" ref="D23" si="11">D22*2</f>
        <v>0</v>
      </c>
      <c r="E23" s="52">
        <f t="shared" ref="E23" si="12">E22*2</f>
        <v>0</v>
      </c>
      <c r="F23" s="52">
        <f t="shared" ref="F23" si="13">F22*2</f>
        <v>0</v>
      </c>
      <c r="G23" s="52">
        <f t="shared" ref="G23" si="14">G22*2</f>
        <v>0</v>
      </c>
      <c r="H23" s="52">
        <f>H22*2</f>
        <v>0</v>
      </c>
      <c r="I23" s="52">
        <f t="shared" ref="I23" si="15">I22*2</f>
        <v>0</v>
      </c>
      <c r="J23" s="52">
        <f t="shared" ref="J23" si="16">J22*2</f>
        <v>0</v>
      </c>
      <c r="K23" s="52">
        <f t="shared" ref="K23" si="17">K22*2</f>
        <v>0</v>
      </c>
      <c r="L23" s="52">
        <f t="shared" ref="L23" si="18">L22*2</f>
        <v>0</v>
      </c>
      <c r="M23" s="52">
        <f t="shared" ref="M23" si="19">M22*2</f>
        <v>0</v>
      </c>
      <c r="N23" s="52">
        <f>N22*2</f>
        <v>0</v>
      </c>
    </row>
    <row r="24" spans="1:15" ht="15.75" x14ac:dyDescent="0.25">
      <c r="A24" s="43" t="s">
        <v>50</v>
      </c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8"/>
      <c r="N24" s="51">
        <f>SUM(B24:M24)</f>
        <v>0</v>
      </c>
    </row>
    <row r="25" spans="1:15" ht="16.5" thickBot="1" x14ac:dyDescent="0.3">
      <c r="A25" s="43" t="s">
        <v>16</v>
      </c>
      <c r="B25" s="49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50"/>
      <c r="N25" s="51">
        <f>SUM(B25:M25)</f>
        <v>0</v>
      </c>
    </row>
    <row r="26" spans="1:15" ht="15.75" thickBot="1" x14ac:dyDescent="0.3">
      <c r="A26" s="37" t="s">
        <v>30</v>
      </c>
      <c r="B26" s="53" t="e">
        <f t="shared" ref="B26:M26" si="20">B25/B20</f>
        <v>#DIV/0!</v>
      </c>
      <c r="C26" s="53" t="e">
        <f t="shared" si="20"/>
        <v>#DIV/0!</v>
      </c>
      <c r="D26" s="53" t="e">
        <f t="shared" si="20"/>
        <v>#DIV/0!</v>
      </c>
      <c r="E26" s="53" t="e">
        <f t="shared" si="20"/>
        <v>#DIV/0!</v>
      </c>
      <c r="F26" s="53" t="e">
        <f t="shared" si="20"/>
        <v>#DIV/0!</v>
      </c>
      <c r="G26" s="53" t="e">
        <f t="shared" si="20"/>
        <v>#DIV/0!</v>
      </c>
      <c r="H26" s="53" t="e">
        <f t="shared" si="20"/>
        <v>#DIV/0!</v>
      </c>
      <c r="I26" s="53" t="e">
        <f t="shared" si="20"/>
        <v>#DIV/0!</v>
      </c>
      <c r="J26" s="53" t="e">
        <f t="shared" si="20"/>
        <v>#DIV/0!</v>
      </c>
      <c r="K26" s="53" t="e">
        <f t="shared" si="20"/>
        <v>#DIV/0!</v>
      </c>
      <c r="L26" s="53" t="e">
        <f t="shared" si="20"/>
        <v>#DIV/0!</v>
      </c>
      <c r="M26" s="53" t="e">
        <f t="shared" si="20"/>
        <v>#DIV/0!</v>
      </c>
      <c r="N26" s="54" t="e">
        <f>N24/N19</f>
        <v>#DIV/0!</v>
      </c>
      <c r="O26" s="3"/>
    </row>
    <row r="27" spans="1:15" ht="22.5" x14ac:dyDescent="0.25">
      <c r="A27" s="33" t="s">
        <v>36</v>
      </c>
      <c r="B27" s="34" t="s">
        <v>0</v>
      </c>
      <c r="C27" s="34" t="s">
        <v>1</v>
      </c>
      <c r="D27" s="35" t="s">
        <v>2</v>
      </c>
      <c r="E27" s="35" t="s">
        <v>3</v>
      </c>
      <c r="F27" s="35" t="s">
        <v>4</v>
      </c>
      <c r="G27" s="35" t="s">
        <v>5</v>
      </c>
      <c r="H27" s="35" t="s">
        <v>6</v>
      </c>
      <c r="I27" s="35" t="s">
        <v>7</v>
      </c>
      <c r="J27" s="35" t="s">
        <v>8</v>
      </c>
      <c r="K27" s="35" t="s">
        <v>9</v>
      </c>
      <c r="L27" s="35" t="s">
        <v>10</v>
      </c>
      <c r="M27" s="35" t="s">
        <v>11</v>
      </c>
      <c r="N27" s="36" t="s">
        <v>12</v>
      </c>
    </row>
    <row r="28" spans="1:15" ht="15.75" x14ac:dyDescent="0.25">
      <c r="A28" s="17" t="s">
        <v>18</v>
      </c>
      <c r="B28" s="25">
        <f>$F$6*B32</f>
        <v>0</v>
      </c>
      <c r="C28" s="25">
        <f>$F$6*C32</f>
        <v>0</v>
      </c>
      <c r="D28" s="25">
        <f t="shared" ref="D28:G28" si="21">$F$6*D32</f>
        <v>0</v>
      </c>
      <c r="E28" s="25">
        <f t="shared" si="21"/>
        <v>0</v>
      </c>
      <c r="F28" s="25">
        <f t="shared" si="21"/>
        <v>0</v>
      </c>
      <c r="G28" s="25">
        <f t="shared" si="21"/>
        <v>0</v>
      </c>
      <c r="H28" s="25">
        <f>$F$6*H32</f>
        <v>0</v>
      </c>
      <c r="I28" s="25">
        <f t="shared" ref="I28:M28" si="22">$F$6*I32</f>
        <v>0</v>
      </c>
      <c r="J28" s="25">
        <f t="shared" si="22"/>
        <v>0</v>
      </c>
      <c r="K28" s="25">
        <f t="shared" si="22"/>
        <v>0</v>
      </c>
      <c r="L28" s="25">
        <f t="shared" si="22"/>
        <v>0</v>
      </c>
      <c r="M28" s="25">
        <f t="shared" si="22"/>
        <v>0</v>
      </c>
      <c r="N28" s="28">
        <f>SUM(B28:M28)</f>
        <v>0</v>
      </c>
    </row>
    <row r="29" spans="1:15" ht="16.5" thickBot="1" x14ac:dyDescent="0.3">
      <c r="A29" s="17" t="s">
        <v>19</v>
      </c>
      <c r="B29" s="45">
        <f>B28/2</f>
        <v>0</v>
      </c>
      <c r="C29" s="45">
        <f>C28/2</f>
        <v>0</v>
      </c>
      <c r="D29" s="45">
        <f>D28/2</f>
        <v>0</v>
      </c>
      <c r="E29" s="45">
        <f>E28/2</f>
        <v>0</v>
      </c>
      <c r="F29" s="45">
        <f>F28/2</f>
        <v>0</v>
      </c>
      <c r="G29" s="45">
        <f t="shared" ref="G29" si="23">G28/2</f>
        <v>0</v>
      </c>
      <c r="H29" s="45">
        <f>H28/2</f>
        <v>0</v>
      </c>
      <c r="I29" s="45">
        <f t="shared" ref="I29" si="24">I28/2</f>
        <v>0</v>
      </c>
      <c r="J29" s="45">
        <f t="shared" ref="J29" si="25">J28/2</f>
        <v>0</v>
      </c>
      <c r="K29" s="45">
        <f t="shared" ref="K29" si="26">K28/2</f>
        <v>0</v>
      </c>
      <c r="L29" s="45">
        <f>L28/2</f>
        <v>0</v>
      </c>
      <c r="M29" s="45">
        <f>M28/2</f>
        <v>0</v>
      </c>
      <c r="N29" s="28">
        <f>SUM(B29:M29)</f>
        <v>0</v>
      </c>
    </row>
    <row r="30" spans="1:15" ht="18.75" customHeight="1" x14ac:dyDescent="0.25">
      <c r="A30" s="43" t="s">
        <v>48</v>
      </c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8"/>
      <c r="N30" s="44"/>
    </row>
    <row r="31" spans="1:15" ht="16.5" thickBot="1" x14ac:dyDescent="0.3">
      <c r="A31" s="17" t="s">
        <v>51</v>
      </c>
      <c r="B31" s="49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50"/>
      <c r="N31" s="51">
        <f>SUM(B31:M31)</f>
        <v>0</v>
      </c>
    </row>
    <row r="32" spans="1:15" ht="15.75" thickBot="1" x14ac:dyDescent="0.3">
      <c r="A32" s="17" t="s">
        <v>52</v>
      </c>
      <c r="B32" s="52">
        <f>B31*2</f>
        <v>0</v>
      </c>
      <c r="C32" s="52">
        <f t="shared" ref="C32" si="27">C31*2</f>
        <v>0</v>
      </c>
      <c r="D32" s="52">
        <f t="shared" ref="D32" si="28">D31*2</f>
        <v>0</v>
      </c>
      <c r="E32" s="52">
        <f t="shared" ref="E32" si="29">E31*2</f>
        <v>0</v>
      </c>
      <c r="F32" s="52">
        <f t="shared" ref="F32" si="30">F31*2</f>
        <v>0</v>
      </c>
      <c r="G32" s="52">
        <f t="shared" ref="G32" si="31">G31*2</f>
        <v>0</v>
      </c>
      <c r="H32" s="52">
        <f>H31*2</f>
        <v>0</v>
      </c>
      <c r="I32" s="52">
        <f t="shared" ref="I32" si="32">I31*2</f>
        <v>0</v>
      </c>
      <c r="J32" s="52">
        <f t="shared" ref="J32" si="33">J31*2</f>
        <v>0</v>
      </c>
      <c r="K32" s="52">
        <f t="shared" ref="K32" si="34">K31*2</f>
        <v>0</v>
      </c>
      <c r="L32" s="52">
        <f t="shared" ref="L32" si="35">L31*2</f>
        <v>0</v>
      </c>
      <c r="M32" s="52">
        <f t="shared" ref="M32" si="36">M31*2</f>
        <v>0</v>
      </c>
      <c r="N32" s="52">
        <f>N31*2</f>
        <v>0</v>
      </c>
    </row>
    <row r="33" spans="1:15" ht="15.75" x14ac:dyDescent="0.25">
      <c r="A33" s="43" t="s">
        <v>50</v>
      </c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8"/>
      <c r="N33" s="51">
        <f>SUM(B33:M33)</f>
        <v>0</v>
      </c>
    </row>
    <row r="34" spans="1:15" ht="16.5" thickBot="1" x14ac:dyDescent="0.3">
      <c r="A34" s="43" t="s">
        <v>16</v>
      </c>
      <c r="B34" s="4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50"/>
      <c r="N34" s="51">
        <f>SUM(B34:M34)</f>
        <v>0</v>
      </c>
    </row>
    <row r="35" spans="1:15" ht="15.75" thickBot="1" x14ac:dyDescent="0.3">
      <c r="A35" s="37" t="s">
        <v>30</v>
      </c>
      <c r="B35" s="53" t="e">
        <f t="shared" ref="B35:M35" si="37">B34/B29</f>
        <v>#DIV/0!</v>
      </c>
      <c r="C35" s="53" t="e">
        <f t="shared" si="37"/>
        <v>#DIV/0!</v>
      </c>
      <c r="D35" s="53" t="e">
        <f t="shared" si="37"/>
        <v>#DIV/0!</v>
      </c>
      <c r="E35" s="53" t="e">
        <f t="shared" si="37"/>
        <v>#DIV/0!</v>
      </c>
      <c r="F35" s="53" t="e">
        <f t="shared" si="37"/>
        <v>#DIV/0!</v>
      </c>
      <c r="G35" s="53" t="e">
        <f t="shared" si="37"/>
        <v>#DIV/0!</v>
      </c>
      <c r="H35" s="53" t="e">
        <f t="shared" si="37"/>
        <v>#DIV/0!</v>
      </c>
      <c r="I35" s="53" t="e">
        <f t="shared" si="37"/>
        <v>#DIV/0!</v>
      </c>
      <c r="J35" s="53" t="e">
        <f t="shared" si="37"/>
        <v>#DIV/0!</v>
      </c>
      <c r="K35" s="53" t="e">
        <f t="shared" si="37"/>
        <v>#DIV/0!</v>
      </c>
      <c r="L35" s="53" t="e">
        <f t="shared" si="37"/>
        <v>#DIV/0!</v>
      </c>
      <c r="M35" s="53" t="e">
        <f t="shared" si="37"/>
        <v>#DIV/0!</v>
      </c>
      <c r="N35" s="54" t="e">
        <f>N33/N28</f>
        <v>#DIV/0!</v>
      </c>
      <c r="O35" s="3"/>
    </row>
    <row r="36" spans="1:15" ht="22.5" x14ac:dyDescent="0.25">
      <c r="A36" s="33" t="s">
        <v>35</v>
      </c>
      <c r="B36" s="34" t="s">
        <v>0</v>
      </c>
      <c r="C36" s="34" t="s">
        <v>1</v>
      </c>
      <c r="D36" s="35" t="s">
        <v>2</v>
      </c>
      <c r="E36" s="35" t="s">
        <v>3</v>
      </c>
      <c r="F36" s="35" t="s">
        <v>4</v>
      </c>
      <c r="G36" s="35" t="s">
        <v>5</v>
      </c>
      <c r="H36" s="35" t="s">
        <v>6</v>
      </c>
      <c r="I36" s="35" t="s">
        <v>7</v>
      </c>
      <c r="J36" s="35" t="s">
        <v>8</v>
      </c>
      <c r="K36" s="35" t="s">
        <v>9</v>
      </c>
      <c r="L36" s="35" t="s">
        <v>10</v>
      </c>
      <c r="M36" s="35" t="s">
        <v>11</v>
      </c>
      <c r="N36" s="36" t="s">
        <v>12</v>
      </c>
    </row>
    <row r="37" spans="1:15" s="2" customFormat="1" ht="15.75" x14ac:dyDescent="0.25">
      <c r="A37" s="17" t="s">
        <v>18</v>
      </c>
      <c r="B37" s="25">
        <f>$F$6*B41</f>
        <v>0</v>
      </c>
      <c r="C37" s="25">
        <f>$F$6*C41</f>
        <v>0</v>
      </c>
      <c r="D37" s="25">
        <f t="shared" ref="D37:G37" si="38">$F$6*D41</f>
        <v>0</v>
      </c>
      <c r="E37" s="25">
        <f t="shared" si="38"/>
        <v>0</v>
      </c>
      <c r="F37" s="25">
        <f t="shared" si="38"/>
        <v>0</v>
      </c>
      <c r="G37" s="25">
        <f t="shared" si="38"/>
        <v>0</v>
      </c>
      <c r="H37" s="25">
        <f>$F$6*H41</f>
        <v>0</v>
      </c>
      <c r="I37" s="25">
        <f t="shared" ref="I37:M37" si="39">$F$6*I41</f>
        <v>0</v>
      </c>
      <c r="J37" s="25">
        <f t="shared" si="39"/>
        <v>0</v>
      </c>
      <c r="K37" s="25">
        <f t="shared" si="39"/>
        <v>0</v>
      </c>
      <c r="L37" s="25">
        <f t="shared" si="39"/>
        <v>0</v>
      </c>
      <c r="M37" s="25">
        <f t="shared" si="39"/>
        <v>0</v>
      </c>
      <c r="N37" s="28">
        <f>SUM(B37:M37)</f>
        <v>0</v>
      </c>
    </row>
    <row r="38" spans="1:15" s="2" customFormat="1" ht="16.5" thickBot="1" x14ac:dyDescent="0.3">
      <c r="A38" s="17" t="s">
        <v>19</v>
      </c>
      <c r="B38" s="45">
        <f>B37/2</f>
        <v>0</v>
      </c>
      <c r="C38" s="45">
        <f>C37/2</f>
        <v>0</v>
      </c>
      <c r="D38" s="45">
        <f>D37/2</f>
        <v>0</v>
      </c>
      <c r="E38" s="45">
        <f>E37/2</f>
        <v>0</v>
      </c>
      <c r="F38" s="45">
        <f>F37/2</f>
        <v>0</v>
      </c>
      <c r="G38" s="45">
        <f t="shared" ref="G38" si="40">G37/2</f>
        <v>0</v>
      </c>
      <c r="H38" s="45">
        <f>H37/2</f>
        <v>0</v>
      </c>
      <c r="I38" s="45">
        <f t="shared" ref="I38" si="41">I37/2</f>
        <v>0</v>
      </c>
      <c r="J38" s="45">
        <f t="shared" ref="J38" si="42">J37/2</f>
        <v>0</v>
      </c>
      <c r="K38" s="45">
        <f t="shared" ref="K38" si="43">K37/2</f>
        <v>0</v>
      </c>
      <c r="L38" s="45">
        <f>L37/2</f>
        <v>0</v>
      </c>
      <c r="M38" s="45">
        <f>M37/2</f>
        <v>0</v>
      </c>
      <c r="N38" s="28">
        <f>SUM(B38:M38)</f>
        <v>0</v>
      </c>
    </row>
    <row r="39" spans="1:15" s="2" customFormat="1" ht="18.75" customHeight="1" x14ac:dyDescent="0.25">
      <c r="A39" s="43" t="s">
        <v>48</v>
      </c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8"/>
      <c r="N39" s="44"/>
    </row>
    <row r="40" spans="1:15" s="2" customFormat="1" ht="16.5" thickBot="1" x14ac:dyDescent="0.3">
      <c r="A40" s="17" t="s">
        <v>51</v>
      </c>
      <c r="B40" s="4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50"/>
      <c r="N40" s="51">
        <f>SUM(B40:M40)</f>
        <v>0</v>
      </c>
    </row>
    <row r="41" spans="1:15" s="2" customFormat="1" ht="15.75" thickBot="1" x14ac:dyDescent="0.3">
      <c r="A41" s="17" t="s">
        <v>52</v>
      </c>
      <c r="B41" s="52">
        <f>B40*2</f>
        <v>0</v>
      </c>
      <c r="C41" s="52">
        <f t="shared" ref="C41" si="44">C40*2</f>
        <v>0</v>
      </c>
      <c r="D41" s="52">
        <f t="shared" ref="D41" si="45">D40*2</f>
        <v>0</v>
      </c>
      <c r="E41" s="52">
        <f t="shared" ref="E41" si="46">E40*2</f>
        <v>0</v>
      </c>
      <c r="F41" s="52">
        <f t="shared" ref="F41" si="47">F40*2</f>
        <v>0</v>
      </c>
      <c r="G41" s="52">
        <f t="shared" ref="G41" si="48">G40*2</f>
        <v>0</v>
      </c>
      <c r="H41" s="52">
        <f>H40*2</f>
        <v>0</v>
      </c>
      <c r="I41" s="52">
        <f t="shared" ref="I41" si="49">I40*2</f>
        <v>0</v>
      </c>
      <c r="J41" s="52">
        <f t="shared" ref="J41" si="50">J40*2</f>
        <v>0</v>
      </c>
      <c r="K41" s="52">
        <f t="shared" ref="K41" si="51">K40*2</f>
        <v>0</v>
      </c>
      <c r="L41" s="52">
        <f t="shared" ref="L41" si="52">L40*2</f>
        <v>0</v>
      </c>
      <c r="M41" s="52">
        <f t="shared" ref="M41" si="53">M40*2</f>
        <v>0</v>
      </c>
      <c r="N41" s="52">
        <f>N40*2</f>
        <v>0</v>
      </c>
    </row>
    <row r="42" spans="1:15" s="2" customFormat="1" ht="15.75" x14ac:dyDescent="0.25">
      <c r="A42" s="43" t="s">
        <v>50</v>
      </c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51">
        <f>SUM(B42:M42)</f>
        <v>0</v>
      </c>
    </row>
    <row r="43" spans="1:15" s="2" customFormat="1" ht="16.5" thickBot="1" x14ac:dyDescent="0.3">
      <c r="A43" s="43" t="s">
        <v>16</v>
      </c>
      <c r="B43" s="4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50"/>
      <c r="N43" s="51">
        <f>SUM(B43:M43)</f>
        <v>0</v>
      </c>
    </row>
    <row r="44" spans="1:15" s="2" customFormat="1" ht="15.75" thickBot="1" x14ac:dyDescent="0.3">
      <c r="A44" s="37" t="s">
        <v>30</v>
      </c>
      <c r="B44" s="53" t="e">
        <f t="shared" ref="B44:M44" si="54">B43/B38</f>
        <v>#DIV/0!</v>
      </c>
      <c r="C44" s="53" t="e">
        <f t="shared" si="54"/>
        <v>#DIV/0!</v>
      </c>
      <c r="D44" s="53" t="e">
        <f t="shared" si="54"/>
        <v>#DIV/0!</v>
      </c>
      <c r="E44" s="53" t="e">
        <f t="shared" si="54"/>
        <v>#DIV/0!</v>
      </c>
      <c r="F44" s="53" t="e">
        <f t="shared" si="54"/>
        <v>#DIV/0!</v>
      </c>
      <c r="G44" s="53" t="e">
        <f t="shared" si="54"/>
        <v>#DIV/0!</v>
      </c>
      <c r="H44" s="53" t="e">
        <f t="shared" si="54"/>
        <v>#DIV/0!</v>
      </c>
      <c r="I44" s="53" t="e">
        <f t="shared" si="54"/>
        <v>#DIV/0!</v>
      </c>
      <c r="J44" s="53" t="e">
        <f t="shared" si="54"/>
        <v>#DIV/0!</v>
      </c>
      <c r="K44" s="53" t="e">
        <f t="shared" si="54"/>
        <v>#DIV/0!</v>
      </c>
      <c r="L44" s="53" t="e">
        <f t="shared" si="54"/>
        <v>#DIV/0!</v>
      </c>
      <c r="M44" s="53" t="e">
        <f t="shared" si="54"/>
        <v>#DIV/0!</v>
      </c>
      <c r="N44" s="54" t="e">
        <f>N42/N37</f>
        <v>#DIV/0!</v>
      </c>
    </row>
    <row r="45" spans="1:15" s="2" customFormat="1" ht="22.5" x14ac:dyDescent="0.25">
      <c r="A45" s="33" t="s">
        <v>34</v>
      </c>
      <c r="B45" s="34" t="s">
        <v>0</v>
      </c>
      <c r="C45" s="34" t="s">
        <v>1</v>
      </c>
      <c r="D45" s="35" t="s">
        <v>2</v>
      </c>
      <c r="E45" s="35" t="s">
        <v>3</v>
      </c>
      <c r="F45" s="35" t="s">
        <v>4</v>
      </c>
      <c r="G45" s="35" t="s">
        <v>5</v>
      </c>
      <c r="H45" s="35" t="s">
        <v>6</v>
      </c>
      <c r="I45" s="35" t="s">
        <v>7</v>
      </c>
      <c r="J45" s="35" t="s">
        <v>8</v>
      </c>
      <c r="K45" s="35" t="s">
        <v>9</v>
      </c>
      <c r="L45" s="35" t="s">
        <v>10</v>
      </c>
      <c r="M45" s="35" t="s">
        <v>11</v>
      </c>
      <c r="N45" s="36" t="s">
        <v>12</v>
      </c>
    </row>
    <row r="46" spans="1:15" s="2" customFormat="1" ht="15.75" x14ac:dyDescent="0.25">
      <c r="A46" s="17" t="s">
        <v>18</v>
      </c>
      <c r="B46" s="25">
        <f>$F$6*B50</f>
        <v>0</v>
      </c>
      <c r="C46" s="25">
        <f>$F$6*C50</f>
        <v>0</v>
      </c>
      <c r="D46" s="25">
        <f t="shared" ref="D46:G46" si="55">$F$6*D50</f>
        <v>0</v>
      </c>
      <c r="E46" s="25">
        <f t="shared" si="55"/>
        <v>0</v>
      </c>
      <c r="F46" s="25">
        <f t="shared" si="55"/>
        <v>0</v>
      </c>
      <c r="G46" s="25">
        <f t="shared" si="55"/>
        <v>0</v>
      </c>
      <c r="H46" s="25">
        <f>$F$6*H50</f>
        <v>0</v>
      </c>
      <c r="I46" s="25">
        <f t="shared" ref="I46:M46" si="56">$F$6*I50</f>
        <v>0</v>
      </c>
      <c r="J46" s="25">
        <f t="shared" si="56"/>
        <v>0</v>
      </c>
      <c r="K46" s="25">
        <f t="shared" si="56"/>
        <v>0</v>
      </c>
      <c r="L46" s="25">
        <f t="shared" si="56"/>
        <v>0</v>
      </c>
      <c r="M46" s="25">
        <f t="shared" si="56"/>
        <v>0</v>
      </c>
      <c r="N46" s="28">
        <f>SUM(B46:M46)</f>
        <v>0</v>
      </c>
    </row>
    <row r="47" spans="1:15" s="2" customFormat="1" ht="16.5" thickBot="1" x14ac:dyDescent="0.3">
      <c r="A47" s="17" t="s">
        <v>19</v>
      </c>
      <c r="B47" s="45">
        <f>B46/2</f>
        <v>0</v>
      </c>
      <c r="C47" s="45">
        <f>C46/2</f>
        <v>0</v>
      </c>
      <c r="D47" s="45">
        <f>D46/2</f>
        <v>0</v>
      </c>
      <c r="E47" s="45">
        <f>E46/2</f>
        <v>0</v>
      </c>
      <c r="F47" s="45">
        <f>F46/2</f>
        <v>0</v>
      </c>
      <c r="G47" s="45">
        <f t="shared" ref="G47" si="57">G46/2</f>
        <v>0</v>
      </c>
      <c r="H47" s="45">
        <f>H46/2</f>
        <v>0</v>
      </c>
      <c r="I47" s="45">
        <f t="shared" ref="I47" si="58">I46/2</f>
        <v>0</v>
      </c>
      <c r="J47" s="45">
        <f t="shared" ref="J47" si="59">J46/2</f>
        <v>0</v>
      </c>
      <c r="K47" s="45">
        <f t="shared" ref="K47" si="60">K46/2</f>
        <v>0</v>
      </c>
      <c r="L47" s="45">
        <f>L46/2</f>
        <v>0</v>
      </c>
      <c r="M47" s="45">
        <f>M46/2</f>
        <v>0</v>
      </c>
      <c r="N47" s="28">
        <f>SUM(B47:M47)</f>
        <v>0</v>
      </c>
    </row>
    <row r="48" spans="1:15" s="2" customFormat="1" ht="18" customHeight="1" x14ac:dyDescent="0.25">
      <c r="A48" s="43" t="s">
        <v>48</v>
      </c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8"/>
      <c r="N48" s="44"/>
    </row>
    <row r="49" spans="1:14" s="2" customFormat="1" ht="16.5" thickBot="1" x14ac:dyDescent="0.3">
      <c r="A49" s="17" t="s">
        <v>51</v>
      </c>
      <c r="B49" s="4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50"/>
      <c r="N49" s="51">
        <f>SUM(B49:M49)</f>
        <v>0</v>
      </c>
    </row>
    <row r="50" spans="1:14" s="2" customFormat="1" ht="15.75" thickBot="1" x14ac:dyDescent="0.3">
      <c r="A50" s="17" t="s">
        <v>52</v>
      </c>
      <c r="B50" s="52">
        <f>B49*2</f>
        <v>0</v>
      </c>
      <c r="C50" s="52">
        <f t="shared" ref="C50" si="61">C49*2</f>
        <v>0</v>
      </c>
      <c r="D50" s="52">
        <f t="shared" ref="D50" si="62">D49*2</f>
        <v>0</v>
      </c>
      <c r="E50" s="52">
        <f t="shared" ref="E50" si="63">E49*2</f>
        <v>0</v>
      </c>
      <c r="F50" s="52">
        <f t="shared" ref="F50" si="64">F49*2</f>
        <v>0</v>
      </c>
      <c r="G50" s="52">
        <f t="shared" ref="G50" si="65">G49*2</f>
        <v>0</v>
      </c>
      <c r="H50" s="52">
        <f>H49*2</f>
        <v>0</v>
      </c>
      <c r="I50" s="52">
        <f t="shared" ref="I50" si="66">I49*2</f>
        <v>0</v>
      </c>
      <c r="J50" s="52">
        <f t="shared" ref="J50" si="67">J49*2</f>
        <v>0</v>
      </c>
      <c r="K50" s="52">
        <f t="shared" ref="K50" si="68">K49*2</f>
        <v>0</v>
      </c>
      <c r="L50" s="52">
        <f t="shared" ref="L50" si="69">L49*2</f>
        <v>0</v>
      </c>
      <c r="M50" s="52">
        <f t="shared" ref="M50" si="70">M49*2</f>
        <v>0</v>
      </c>
      <c r="N50" s="52">
        <f>N49*2</f>
        <v>0</v>
      </c>
    </row>
    <row r="51" spans="1:14" s="2" customFormat="1" ht="15.75" x14ac:dyDescent="0.25">
      <c r="A51" s="43" t="s">
        <v>50</v>
      </c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8"/>
      <c r="N51" s="51">
        <f>SUM(B51:M51)</f>
        <v>0</v>
      </c>
    </row>
    <row r="52" spans="1:14" s="2" customFormat="1" ht="16.5" thickBot="1" x14ac:dyDescent="0.3">
      <c r="A52" s="43" t="s">
        <v>16</v>
      </c>
      <c r="B52" s="4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50"/>
      <c r="N52" s="51">
        <f>SUM(B52:M52)</f>
        <v>0</v>
      </c>
    </row>
    <row r="53" spans="1:14" s="2" customFormat="1" ht="15.75" thickBot="1" x14ac:dyDescent="0.3">
      <c r="A53" s="37" t="s">
        <v>30</v>
      </c>
      <c r="B53" s="53" t="e">
        <f t="shared" ref="B53:M53" si="71">B52/B47</f>
        <v>#DIV/0!</v>
      </c>
      <c r="C53" s="53" t="e">
        <f t="shared" si="71"/>
        <v>#DIV/0!</v>
      </c>
      <c r="D53" s="53" t="e">
        <f t="shared" si="71"/>
        <v>#DIV/0!</v>
      </c>
      <c r="E53" s="53" t="e">
        <f t="shared" si="71"/>
        <v>#DIV/0!</v>
      </c>
      <c r="F53" s="53" t="e">
        <f t="shared" si="71"/>
        <v>#DIV/0!</v>
      </c>
      <c r="G53" s="53" t="e">
        <f t="shared" si="71"/>
        <v>#DIV/0!</v>
      </c>
      <c r="H53" s="53" t="e">
        <f t="shared" si="71"/>
        <v>#DIV/0!</v>
      </c>
      <c r="I53" s="53" t="e">
        <f t="shared" si="71"/>
        <v>#DIV/0!</v>
      </c>
      <c r="J53" s="53" t="e">
        <f t="shared" si="71"/>
        <v>#DIV/0!</v>
      </c>
      <c r="K53" s="53" t="e">
        <f t="shared" si="71"/>
        <v>#DIV/0!</v>
      </c>
      <c r="L53" s="53" t="e">
        <f t="shared" si="71"/>
        <v>#DIV/0!</v>
      </c>
      <c r="M53" s="53" t="e">
        <f t="shared" si="71"/>
        <v>#DIV/0!</v>
      </c>
      <c r="N53" s="54" t="e">
        <f>N51/N46</f>
        <v>#DIV/0!</v>
      </c>
    </row>
  </sheetData>
  <mergeCells count="13">
    <mergeCell ref="D6:E6"/>
    <mergeCell ref="A8:N8"/>
    <mergeCell ref="A3:N3"/>
    <mergeCell ref="A2:N2"/>
    <mergeCell ref="L5:N5"/>
    <mergeCell ref="J6:N6"/>
    <mergeCell ref="B1:N1"/>
    <mergeCell ref="B4:E4"/>
    <mergeCell ref="F4:G4"/>
    <mergeCell ref="H4:I4"/>
    <mergeCell ref="B5:E5"/>
    <mergeCell ref="F5:G5"/>
    <mergeCell ref="H5:K5"/>
  </mergeCells>
  <printOptions horizontalCentered="1" verticalCentered="1"/>
  <pageMargins left="0.15748031496062992" right="0.15748031496062992" top="0.27559055118110237" bottom="0.27559055118110237" header="0.15748031496062992" footer="0.15748031496062992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8687D-D4DF-4FAC-869A-7DC846E38FC4}">
  <sheetPr>
    <tabColor rgb="FFC6E5FE"/>
  </sheetPr>
  <dimension ref="A1:P68"/>
  <sheetViews>
    <sheetView tabSelected="1" view="pageBreakPreview" topLeftCell="A45" zoomScaleNormal="120" zoomScaleSheetLayoutView="100" workbookViewId="0">
      <selection activeCell="T53" sqref="T53"/>
    </sheetView>
  </sheetViews>
  <sheetFormatPr baseColWidth="10" defaultRowHeight="15" x14ac:dyDescent="0.25"/>
  <cols>
    <col min="1" max="1" width="33.7109375" customWidth="1"/>
    <col min="2" max="2" width="10.28515625" customWidth="1"/>
    <col min="3" max="3" width="11.28515625" customWidth="1"/>
    <col min="4" max="6" width="8" style="1" customWidth="1"/>
    <col min="7" max="7" width="9" style="1" customWidth="1"/>
    <col min="8" max="8" width="9.85546875" style="1" customWidth="1"/>
    <col min="9" max="9" width="7.5703125" style="1" customWidth="1"/>
    <col min="10" max="10" width="11.42578125" style="1" customWidth="1"/>
    <col min="11" max="11" width="9.7109375" style="1" customWidth="1"/>
    <col min="12" max="12" width="9.85546875" style="1" customWidth="1"/>
    <col min="13" max="13" width="10.42578125" style="1" customWidth="1"/>
    <col min="14" max="14" width="10.7109375" style="1" customWidth="1"/>
    <col min="15" max="15" width="7.140625" customWidth="1"/>
    <col min="16" max="16" width="1.85546875" style="2" hidden="1" customWidth="1"/>
  </cols>
  <sheetData>
    <row r="1" spans="1:15" ht="78" customHeight="1" x14ac:dyDescent="0.25">
      <c r="A1" s="5"/>
      <c r="B1" s="76" t="s">
        <v>38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35.25" customHeight="1" x14ac:dyDescent="0.25">
      <c r="A2" s="14"/>
      <c r="B2" s="76" t="s">
        <v>29</v>
      </c>
      <c r="C2" s="76"/>
      <c r="D2" s="76"/>
      <c r="E2" s="76"/>
      <c r="F2" s="99"/>
      <c r="G2" s="99"/>
      <c r="H2" s="76"/>
      <c r="I2" s="76"/>
      <c r="J2" s="99"/>
      <c r="K2" s="76"/>
      <c r="L2" s="99"/>
      <c r="M2" s="76"/>
      <c r="N2" s="99"/>
      <c r="O2" s="99"/>
    </row>
    <row r="3" spans="1:15" ht="35.25" customHeight="1" thickBot="1" x14ac:dyDescent="0.3">
      <c r="A3" s="101" t="s">
        <v>53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ht="33.75" customHeight="1" thickBot="1" x14ac:dyDescent="0.3">
      <c r="A4" s="68" t="s">
        <v>21</v>
      </c>
      <c r="B4" s="77"/>
      <c r="C4" s="77"/>
      <c r="D4" s="77"/>
      <c r="E4" s="78"/>
      <c r="F4" s="79" t="s">
        <v>27</v>
      </c>
      <c r="G4" s="80"/>
      <c r="H4" s="81"/>
      <c r="I4" s="82"/>
      <c r="J4" s="23" t="s">
        <v>26</v>
      </c>
      <c r="K4" s="72">
        <v>2025</v>
      </c>
      <c r="L4" s="73" t="s">
        <v>37</v>
      </c>
      <c r="M4" s="74"/>
      <c r="N4" s="94"/>
      <c r="O4" s="96"/>
    </row>
    <row r="5" spans="1:15" ht="30.75" customHeight="1" thickBot="1" x14ac:dyDescent="0.3">
      <c r="A5" s="68" t="s">
        <v>47</v>
      </c>
      <c r="B5" s="83"/>
      <c r="C5" s="83"/>
      <c r="D5" s="83"/>
      <c r="E5" s="84"/>
      <c r="F5" s="85" t="s">
        <v>28</v>
      </c>
      <c r="G5" s="86"/>
      <c r="H5" s="81"/>
      <c r="I5" s="87"/>
      <c r="J5" s="87"/>
      <c r="K5" s="82"/>
      <c r="L5" s="94"/>
      <c r="M5" s="95"/>
      <c r="N5" s="95"/>
      <c r="O5" s="96"/>
    </row>
    <row r="6" spans="1:15" ht="27" customHeight="1" thickBot="1" x14ac:dyDescent="0.3">
      <c r="A6" s="69" t="s">
        <v>25</v>
      </c>
      <c r="B6" s="41" t="s">
        <v>22</v>
      </c>
      <c r="C6" s="42">
        <v>737800</v>
      </c>
      <c r="D6" s="88" t="s">
        <v>23</v>
      </c>
      <c r="E6" s="89"/>
      <c r="F6" s="67">
        <v>189</v>
      </c>
      <c r="G6" s="71" t="s">
        <v>24</v>
      </c>
      <c r="H6" s="42">
        <v>73500</v>
      </c>
      <c r="I6" s="94"/>
      <c r="J6" s="95"/>
      <c r="K6" s="95"/>
      <c r="L6" s="95"/>
      <c r="M6" s="95"/>
      <c r="N6" s="95"/>
      <c r="O6" s="96"/>
    </row>
    <row r="7" spans="1:15" ht="27" customHeight="1" x14ac:dyDescent="0.25">
      <c r="A7" s="7"/>
      <c r="B7" s="21"/>
      <c r="C7" s="22"/>
      <c r="D7" s="9"/>
      <c r="E7" s="9"/>
      <c r="F7" s="8"/>
      <c r="G7" s="9"/>
      <c r="H7" s="8"/>
      <c r="I7" s="6"/>
      <c r="J7" s="6"/>
      <c r="K7" s="6"/>
      <c r="L7" s="6"/>
      <c r="M7" s="6"/>
      <c r="N7" s="6"/>
      <c r="O7" s="6"/>
    </row>
    <row r="8" spans="1:15" ht="27" customHeight="1" thickBot="1" x14ac:dyDescent="0.3">
      <c r="A8" s="100" t="s">
        <v>40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21" customHeight="1" x14ac:dyDescent="0.25">
      <c r="A9" s="15" t="s">
        <v>33</v>
      </c>
      <c r="B9" s="16" t="s">
        <v>0</v>
      </c>
      <c r="C9" s="16" t="s">
        <v>1</v>
      </c>
      <c r="D9" s="16" t="s">
        <v>2</v>
      </c>
      <c r="E9" s="16" t="s">
        <v>3</v>
      </c>
      <c r="F9" s="16" t="s">
        <v>4</v>
      </c>
      <c r="G9" s="16" t="s">
        <v>5</v>
      </c>
      <c r="H9" s="16" t="s">
        <v>6</v>
      </c>
      <c r="I9" s="16" t="s">
        <v>7</v>
      </c>
      <c r="J9" s="16" t="s">
        <v>8</v>
      </c>
      <c r="K9" s="16" t="s">
        <v>9</v>
      </c>
      <c r="L9" s="16" t="s">
        <v>10</v>
      </c>
      <c r="M9" s="16" t="s">
        <v>11</v>
      </c>
      <c r="N9" s="27" t="s">
        <v>12</v>
      </c>
      <c r="O9" s="26"/>
    </row>
    <row r="10" spans="1:15" ht="15.75" x14ac:dyDescent="0.25">
      <c r="A10" s="17" t="s">
        <v>18</v>
      </c>
      <c r="B10" s="25">
        <f>$F$6*B14</f>
        <v>1512</v>
      </c>
      <c r="C10" s="25">
        <f>$F$6*C14</f>
        <v>0</v>
      </c>
      <c r="D10" s="25">
        <f t="shared" ref="D10:M10" si="0">$F$6*D14</f>
        <v>0</v>
      </c>
      <c r="E10" s="25">
        <f t="shared" si="0"/>
        <v>0</v>
      </c>
      <c r="F10" s="25">
        <f t="shared" si="0"/>
        <v>0</v>
      </c>
      <c r="G10" s="25">
        <f t="shared" si="0"/>
        <v>0</v>
      </c>
      <c r="H10" s="25">
        <f>$F$6*H14</f>
        <v>3024</v>
      </c>
      <c r="I10" s="25">
        <f t="shared" si="0"/>
        <v>0</v>
      </c>
      <c r="J10" s="25">
        <f t="shared" si="0"/>
        <v>0</v>
      </c>
      <c r="K10" s="25">
        <f t="shared" si="0"/>
        <v>0</v>
      </c>
      <c r="L10" s="25">
        <f t="shared" si="0"/>
        <v>0</v>
      </c>
      <c r="M10" s="25">
        <f t="shared" si="0"/>
        <v>0</v>
      </c>
      <c r="N10" s="28">
        <f>SUM(B10:M10)</f>
        <v>4536</v>
      </c>
      <c r="O10" s="18"/>
    </row>
    <row r="11" spans="1:15" ht="16.5" thickBot="1" x14ac:dyDescent="0.3">
      <c r="A11" s="17" t="s">
        <v>19</v>
      </c>
      <c r="B11" s="45">
        <f>B10/2</f>
        <v>756</v>
      </c>
      <c r="C11" s="45">
        <f>C10/2</f>
        <v>0</v>
      </c>
      <c r="D11" s="45">
        <f>D10/2</f>
        <v>0</v>
      </c>
      <c r="E11" s="45">
        <f>E10/2</f>
        <v>0</v>
      </c>
      <c r="F11" s="45">
        <f>F10/2</f>
        <v>0</v>
      </c>
      <c r="G11" s="45">
        <f t="shared" ref="G11:K11" si="1">G10/2</f>
        <v>0</v>
      </c>
      <c r="H11" s="45">
        <f>H10/2</f>
        <v>1512</v>
      </c>
      <c r="I11" s="45">
        <f t="shared" si="1"/>
        <v>0</v>
      </c>
      <c r="J11" s="45">
        <f t="shared" si="1"/>
        <v>0</v>
      </c>
      <c r="K11" s="45">
        <f t="shared" si="1"/>
        <v>0</v>
      </c>
      <c r="L11" s="45">
        <f>L10/2</f>
        <v>0</v>
      </c>
      <c r="M11" s="45">
        <f>M10/2</f>
        <v>0</v>
      </c>
      <c r="N11" s="28">
        <f>SUM(B11:M11)</f>
        <v>2268</v>
      </c>
      <c r="O11" s="18"/>
    </row>
    <row r="12" spans="1:15" ht="18.75" customHeight="1" x14ac:dyDescent="0.25">
      <c r="A12" s="43" t="s">
        <v>48</v>
      </c>
      <c r="B12" s="55" t="s">
        <v>49</v>
      </c>
      <c r="C12" s="47"/>
      <c r="D12" s="47"/>
      <c r="E12" s="47"/>
      <c r="F12" s="47"/>
      <c r="G12" s="47"/>
      <c r="H12" s="57" t="s">
        <v>20</v>
      </c>
      <c r="I12" s="47"/>
      <c r="J12" s="47"/>
      <c r="K12" s="47"/>
      <c r="L12" s="47"/>
      <c r="M12" s="48"/>
      <c r="N12" s="44"/>
      <c r="O12" s="18"/>
    </row>
    <row r="13" spans="1:15" ht="16.5" thickBot="1" x14ac:dyDescent="0.3">
      <c r="A13" s="17" t="s">
        <v>51</v>
      </c>
      <c r="B13" s="56">
        <v>4</v>
      </c>
      <c r="C13" s="20"/>
      <c r="D13" s="20"/>
      <c r="E13" s="20"/>
      <c r="F13" s="20"/>
      <c r="G13" s="20"/>
      <c r="H13" s="58">
        <v>8</v>
      </c>
      <c r="I13" s="20"/>
      <c r="J13" s="20"/>
      <c r="K13" s="20"/>
      <c r="L13" s="20"/>
      <c r="M13" s="50"/>
      <c r="N13" s="51">
        <f>SUM(B13:M13)</f>
        <v>12</v>
      </c>
      <c r="O13" s="18"/>
    </row>
    <row r="14" spans="1:15" ht="15.75" thickBot="1" x14ac:dyDescent="0.3">
      <c r="A14" s="17" t="s">
        <v>52</v>
      </c>
      <c r="B14" s="52">
        <f>B13*2</f>
        <v>8</v>
      </c>
      <c r="C14" s="52">
        <f>C13*2</f>
        <v>0</v>
      </c>
      <c r="D14" s="52">
        <f t="shared" ref="D14:M14" si="2">D13*2</f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>H13*2</f>
        <v>16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>N13*2</f>
        <v>24</v>
      </c>
      <c r="O14" s="18"/>
    </row>
    <row r="15" spans="1:15" ht="15.75" x14ac:dyDescent="0.25">
      <c r="A15" s="43" t="s">
        <v>50</v>
      </c>
      <c r="B15" s="55">
        <v>1250</v>
      </c>
      <c r="C15" s="47"/>
      <c r="D15" s="47"/>
      <c r="E15" s="47"/>
      <c r="F15" s="47"/>
      <c r="G15" s="47"/>
      <c r="H15" s="57">
        <v>2666</v>
      </c>
      <c r="I15" s="47"/>
      <c r="J15" s="47"/>
      <c r="K15" s="47"/>
      <c r="L15" s="47"/>
      <c r="M15" s="48"/>
      <c r="N15" s="51">
        <f>SUM(B15:M15)</f>
        <v>3916</v>
      </c>
      <c r="O15" s="18"/>
    </row>
    <row r="16" spans="1:15" ht="16.5" thickBot="1" x14ac:dyDescent="0.3">
      <c r="A16" s="43" t="s">
        <v>16</v>
      </c>
      <c r="B16" s="56">
        <v>605</v>
      </c>
      <c r="C16" s="20"/>
      <c r="D16" s="20"/>
      <c r="E16" s="20"/>
      <c r="F16" s="20"/>
      <c r="G16" s="20"/>
      <c r="H16" s="58">
        <v>1330</v>
      </c>
      <c r="I16" s="20"/>
      <c r="J16" s="20"/>
      <c r="K16" s="20"/>
      <c r="L16" s="20"/>
      <c r="M16" s="50"/>
      <c r="N16" s="51">
        <f>SUM(B16:M16)</f>
        <v>1935</v>
      </c>
      <c r="O16" s="18"/>
    </row>
    <row r="17" spans="1:16" ht="18" customHeight="1" thickBot="1" x14ac:dyDescent="0.3">
      <c r="A17" s="37" t="s">
        <v>30</v>
      </c>
      <c r="B17" s="53">
        <f t="shared" ref="B17:M17" si="3">B16/B11</f>
        <v>0.80026455026455023</v>
      </c>
      <c r="C17" s="53" t="e">
        <f t="shared" si="3"/>
        <v>#DIV/0!</v>
      </c>
      <c r="D17" s="53" t="e">
        <f t="shared" si="3"/>
        <v>#DIV/0!</v>
      </c>
      <c r="E17" s="53" t="e">
        <f t="shared" si="3"/>
        <v>#DIV/0!</v>
      </c>
      <c r="F17" s="53" t="e">
        <f t="shared" si="3"/>
        <v>#DIV/0!</v>
      </c>
      <c r="G17" s="53" t="e">
        <f t="shared" si="3"/>
        <v>#DIV/0!</v>
      </c>
      <c r="H17" s="53">
        <f t="shared" si="3"/>
        <v>0.87962962962962965</v>
      </c>
      <c r="I17" s="53" t="e">
        <f t="shared" si="3"/>
        <v>#DIV/0!</v>
      </c>
      <c r="J17" s="53" t="e">
        <f t="shared" si="3"/>
        <v>#DIV/0!</v>
      </c>
      <c r="K17" s="53" t="e">
        <f t="shared" si="3"/>
        <v>#DIV/0!</v>
      </c>
      <c r="L17" s="53" t="e">
        <f t="shared" si="3"/>
        <v>#DIV/0!</v>
      </c>
      <c r="M17" s="53" t="e">
        <f t="shared" si="3"/>
        <v>#DIV/0!</v>
      </c>
      <c r="N17" s="54">
        <f>N15/N10</f>
        <v>0.86331569664902996</v>
      </c>
      <c r="O17" s="19"/>
    </row>
    <row r="18" spans="1:16" ht="24" customHeight="1" thickBot="1" x14ac:dyDescent="0.3">
      <c r="A18" s="90" t="s">
        <v>39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100"/>
      <c r="P18" s="4"/>
    </row>
    <row r="19" spans="1:16" ht="22.5" x14ac:dyDescent="0.25">
      <c r="A19" s="33" t="s">
        <v>31</v>
      </c>
      <c r="B19" s="34" t="s">
        <v>0</v>
      </c>
      <c r="C19" s="34" t="s">
        <v>1</v>
      </c>
      <c r="D19" s="35" t="s">
        <v>2</v>
      </c>
      <c r="E19" s="35" t="s">
        <v>3</v>
      </c>
      <c r="F19" s="35" t="s">
        <v>4</v>
      </c>
      <c r="G19" s="35" t="s">
        <v>5</v>
      </c>
      <c r="H19" s="35" t="s">
        <v>6</v>
      </c>
      <c r="I19" s="35" t="s">
        <v>7</v>
      </c>
      <c r="J19" s="35" t="s">
        <v>8</v>
      </c>
      <c r="K19" s="35" t="s">
        <v>9</v>
      </c>
      <c r="L19" s="35" t="s">
        <v>10</v>
      </c>
      <c r="M19" s="35" t="s">
        <v>11</v>
      </c>
      <c r="N19" s="36" t="s">
        <v>12</v>
      </c>
      <c r="O19" s="26"/>
    </row>
    <row r="20" spans="1:16" ht="21" x14ac:dyDescent="0.35">
      <c r="A20" s="17" t="s">
        <v>18</v>
      </c>
      <c r="B20" s="25">
        <f>$F$6*B24</f>
        <v>3024</v>
      </c>
      <c r="C20" s="25">
        <f>$F$6*C24</f>
        <v>0</v>
      </c>
      <c r="D20" s="25">
        <f t="shared" ref="D20:G20" si="4">$F$6*D24</f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>$F$6*H24</f>
        <v>3024</v>
      </c>
      <c r="I20" s="25">
        <f t="shared" ref="I20:M20" si="5">$F$6*I24</f>
        <v>0</v>
      </c>
      <c r="J20" s="25">
        <f t="shared" si="5"/>
        <v>0</v>
      </c>
      <c r="K20" s="25">
        <f t="shared" si="5"/>
        <v>0</v>
      </c>
      <c r="L20" s="25">
        <f t="shared" si="5"/>
        <v>0</v>
      </c>
      <c r="M20" s="25">
        <f t="shared" si="5"/>
        <v>0</v>
      </c>
      <c r="N20" s="28">
        <f>SUM(B20:M20)</f>
        <v>6048</v>
      </c>
      <c r="O20" s="30"/>
    </row>
    <row r="21" spans="1:16" ht="21.75" thickBot="1" x14ac:dyDescent="0.4">
      <c r="A21" s="17" t="s">
        <v>19</v>
      </c>
      <c r="B21" s="45">
        <f>B20/2</f>
        <v>1512</v>
      </c>
      <c r="C21" s="45">
        <f>C20/2</f>
        <v>0</v>
      </c>
      <c r="D21" s="45">
        <f>D20/2</f>
        <v>0</v>
      </c>
      <c r="E21" s="45">
        <f>E20/2</f>
        <v>0</v>
      </c>
      <c r="F21" s="45">
        <f>F20/2</f>
        <v>0</v>
      </c>
      <c r="G21" s="45">
        <f t="shared" ref="G21" si="6">G20/2</f>
        <v>0</v>
      </c>
      <c r="H21" s="45">
        <f>H20/2</f>
        <v>1512</v>
      </c>
      <c r="I21" s="45">
        <f t="shared" ref="I21" si="7">I20/2</f>
        <v>0</v>
      </c>
      <c r="J21" s="45">
        <f t="shared" ref="J21" si="8">J20/2</f>
        <v>0</v>
      </c>
      <c r="K21" s="45">
        <f t="shared" ref="K21" si="9">K20/2</f>
        <v>0</v>
      </c>
      <c r="L21" s="45">
        <f>L20/2</f>
        <v>0</v>
      </c>
      <c r="M21" s="45">
        <f>M20/2</f>
        <v>0</v>
      </c>
      <c r="N21" s="28">
        <f>SUM(B21:M21)</f>
        <v>3024</v>
      </c>
      <c r="O21" s="30"/>
    </row>
    <row r="22" spans="1:16" ht="16.5" customHeight="1" x14ac:dyDescent="0.25">
      <c r="A22" s="43" t="s">
        <v>48</v>
      </c>
      <c r="B22" s="55" t="s">
        <v>20</v>
      </c>
      <c r="C22" s="47"/>
      <c r="D22" s="47"/>
      <c r="E22" s="47"/>
      <c r="F22" s="47"/>
      <c r="G22" s="47"/>
      <c r="H22" s="57" t="s">
        <v>20</v>
      </c>
      <c r="I22" s="47"/>
      <c r="J22" s="47"/>
      <c r="K22" s="47"/>
      <c r="L22" s="47"/>
      <c r="M22" s="48"/>
      <c r="N22" s="44"/>
      <c r="O22" s="31"/>
    </row>
    <row r="23" spans="1:16" ht="17.25" customHeight="1" thickBot="1" x14ac:dyDescent="0.3">
      <c r="A23" s="17" t="s">
        <v>51</v>
      </c>
      <c r="B23" s="56">
        <v>8</v>
      </c>
      <c r="C23" s="20"/>
      <c r="D23" s="20"/>
      <c r="E23" s="20"/>
      <c r="F23" s="20"/>
      <c r="G23" s="20"/>
      <c r="H23" s="58">
        <v>8</v>
      </c>
      <c r="I23" s="20"/>
      <c r="J23" s="20"/>
      <c r="K23" s="20"/>
      <c r="L23" s="20"/>
      <c r="M23" s="50"/>
      <c r="N23" s="51">
        <f>SUM(B23:M23)</f>
        <v>16</v>
      </c>
      <c r="O23" s="31"/>
    </row>
    <row r="24" spans="1:16" ht="13.5" customHeight="1" thickBot="1" x14ac:dyDescent="0.3">
      <c r="A24" s="17" t="s">
        <v>52</v>
      </c>
      <c r="B24" s="52">
        <f>B23*2</f>
        <v>16</v>
      </c>
      <c r="C24" s="52">
        <f t="shared" ref="C24" si="10">C23*2</f>
        <v>0</v>
      </c>
      <c r="D24" s="52">
        <f t="shared" ref="D24" si="11">D23*2</f>
        <v>0</v>
      </c>
      <c r="E24" s="52">
        <f t="shared" ref="E24" si="12">E23*2</f>
        <v>0</v>
      </c>
      <c r="F24" s="52">
        <f t="shared" ref="F24" si="13">F23*2</f>
        <v>0</v>
      </c>
      <c r="G24" s="52">
        <f t="shared" ref="G24" si="14">G23*2</f>
        <v>0</v>
      </c>
      <c r="H24" s="52">
        <f>H23*2</f>
        <v>16</v>
      </c>
      <c r="I24" s="52">
        <f t="shared" ref="I24" si="15">I23*2</f>
        <v>0</v>
      </c>
      <c r="J24" s="52">
        <f t="shared" ref="J24" si="16">J23*2</f>
        <v>0</v>
      </c>
      <c r="K24" s="52">
        <f t="shared" ref="K24" si="17">K23*2</f>
        <v>0</v>
      </c>
      <c r="L24" s="52">
        <f t="shared" ref="L24" si="18">L23*2</f>
        <v>0</v>
      </c>
      <c r="M24" s="52">
        <f t="shared" ref="M24" si="19">M23*2</f>
        <v>0</v>
      </c>
      <c r="N24" s="52">
        <f>N23*2</f>
        <v>32</v>
      </c>
      <c r="O24" s="31"/>
    </row>
    <row r="25" spans="1:16" ht="15.75" customHeight="1" x14ac:dyDescent="0.25">
      <c r="A25" s="43" t="s">
        <v>50</v>
      </c>
      <c r="B25" s="55">
        <v>2570</v>
      </c>
      <c r="C25" s="47"/>
      <c r="D25" s="47"/>
      <c r="E25" s="47"/>
      <c r="F25" s="47"/>
      <c r="G25" s="47"/>
      <c r="H25" s="57">
        <v>2800</v>
      </c>
      <c r="I25" s="47"/>
      <c r="J25" s="47"/>
      <c r="K25" s="47"/>
      <c r="L25" s="47"/>
      <c r="M25" s="48"/>
      <c r="N25" s="51">
        <f>SUM(B25:M25)</f>
        <v>5370</v>
      </c>
      <c r="O25" s="31"/>
    </row>
    <row r="26" spans="1:16" ht="21" customHeight="1" thickBot="1" x14ac:dyDescent="0.3">
      <c r="A26" s="43" t="s">
        <v>16</v>
      </c>
      <c r="B26" s="56">
        <v>1285</v>
      </c>
      <c r="C26" s="20"/>
      <c r="D26" s="20"/>
      <c r="E26" s="20"/>
      <c r="F26" s="20"/>
      <c r="G26" s="20"/>
      <c r="H26" s="58">
        <v>1350</v>
      </c>
      <c r="I26" s="20"/>
      <c r="J26" s="20"/>
      <c r="K26" s="20"/>
      <c r="L26" s="20"/>
      <c r="M26" s="50"/>
      <c r="N26" s="51">
        <f>SUM(B26:M26)</f>
        <v>2635</v>
      </c>
      <c r="O26" s="31"/>
    </row>
    <row r="27" spans="1:16" ht="21.75" thickBot="1" x14ac:dyDescent="0.4">
      <c r="A27" s="37" t="s">
        <v>30</v>
      </c>
      <c r="B27" s="60">
        <f t="shared" ref="B27:M27" si="20">B26/B21</f>
        <v>0.84986772486772488</v>
      </c>
      <c r="C27" s="60" t="e">
        <f t="shared" si="20"/>
        <v>#DIV/0!</v>
      </c>
      <c r="D27" s="60" t="e">
        <f t="shared" si="20"/>
        <v>#DIV/0!</v>
      </c>
      <c r="E27" s="60" t="e">
        <f t="shared" si="20"/>
        <v>#DIV/0!</v>
      </c>
      <c r="F27" s="60" t="e">
        <f t="shared" si="20"/>
        <v>#DIV/0!</v>
      </c>
      <c r="G27" s="60" t="e">
        <f t="shared" si="20"/>
        <v>#DIV/0!</v>
      </c>
      <c r="H27" s="60">
        <f t="shared" si="20"/>
        <v>0.8928571428571429</v>
      </c>
      <c r="I27" s="60" t="e">
        <f t="shared" si="20"/>
        <v>#DIV/0!</v>
      </c>
      <c r="J27" s="60" t="e">
        <f t="shared" si="20"/>
        <v>#DIV/0!</v>
      </c>
      <c r="K27" s="60" t="e">
        <f t="shared" si="20"/>
        <v>#DIV/0!</v>
      </c>
      <c r="L27" s="60" t="e">
        <f t="shared" si="20"/>
        <v>#DIV/0!</v>
      </c>
      <c r="M27" s="60" t="e">
        <f t="shared" si="20"/>
        <v>#DIV/0!</v>
      </c>
      <c r="N27" s="61">
        <f>N25/N20</f>
        <v>0.88789682539682535</v>
      </c>
      <c r="O27" s="32"/>
    </row>
    <row r="28" spans="1:16" ht="21.75" thickBot="1" x14ac:dyDescent="0.4">
      <c r="A28" s="65" t="s">
        <v>41</v>
      </c>
      <c r="B28" s="66">
        <f>B26-B16</f>
        <v>680</v>
      </c>
      <c r="C28" s="66">
        <f t="shared" ref="C28:M28" si="21">C26-C16</f>
        <v>0</v>
      </c>
      <c r="D28" s="66">
        <f t="shared" si="21"/>
        <v>0</v>
      </c>
      <c r="E28" s="66">
        <f t="shared" si="21"/>
        <v>0</v>
      </c>
      <c r="F28" s="66">
        <f t="shared" si="21"/>
        <v>0</v>
      </c>
      <c r="G28" s="66">
        <f t="shared" si="21"/>
        <v>0</v>
      </c>
      <c r="H28" s="66">
        <f t="shared" si="21"/>
        <v>20</v>
      </c>
      <c r="I28" s="66">
        <f t="shared" si="21"/>
        <v>0</v>
      </c>
      <c r="J28" s="66">
        <f t="shared" si="21"/>
        <v>0</v>
      </c>
      <c r="K28" s="66">
        <f t="shared" si="21"/>
        <v>0</v>
      </c>
      <c r="L28" s="66">
        <f t="shared" si="21"/>
        <v>0</v>
      </c>
      <c r="M28" s="66">
        <f t="shared" si="21"/>
        <v>0</v>
      </c>
      <c r="N28" s="66">
        <f>SUM(B28:M28)</f>
        <v>700</v>
      </c>
      <c r="O28" s="59">
        <f>N28/N16</f>
        <v>0.36175710594315247</v>
      </c>
    </row>
    <row r="29" spans="1:16" ht="22.5" x14ac:dyDescent="0.25">
      <c r="A29" s="33" t="s">
        <v>32</v>
      </c>
      <c r="B29" s="62" t="s">
        <v>0</v>
      </c>
      <c r="C29" s="62" t="s">
        <v>1</v>
      </c>
      <c r="D29" s="63" t="s">
        <v>2</v>
      </c>
      <c r="E29" s="63" t="s">
        <v>3</v>
      </c>
      <c r="F29" s="63" t="s">
        <v>4</v>
      </c>
      <c r="G29" s="63" t="s">
        <v>5</v>
      </c>
      <c r="H29" s="63" t="s">
        <v>6</v>
      </c>
      <c r="I29" s="63" t="s">
        <v>7</v>
      </c>
      <c r="J29" s="63" t="s">
        <v>8</v>
      </c>
      <c r="K29" s="63" t="s">
        <v>9</v>
      </c>
      <c r="L29" s="63" t="s">
        <v>10</v>
      </c>
      <c r="M29" s="63" t="s">
        <v>11</v>
      </c>
      <c r="N29" s="64" t="s">
        <v>12</v>
      </c>
      <c r="O29" s="26"/>
    </row>
    <row r="30" spans="1:16" ht="21" x14ac:dyDescent="0.35">
      <c r="A30" s="17" t="s">
        <v>18</v>
      </c>
      <c r="B30" s="25">
        <f>$F$6*B33</f>
        <v>0</v>
      </c>
      <c r="C30" s="25">
        <f>$F$6*C33</f>
        <v>0</v>
      </c>
      <c r="D30" s="25">
        <f t="shared" ref="D30:M30" si="22">$F$6*D33</f>
        <v>0</v>
      </c>
      <c r="E30" s="25">
        <f t="shared" si="22"/>
        <v>0</v>
      </c>
      <c r="F30" s="25">
        <f t="shared" si="22"/>
        <v>0</v>
      </c>
      <c r="G30" s="25">
        <f t="shared" si="22"/>
        <v>0</v>
      </c>
      <c r="H30" s="25">
        <f t="shared" si="22"/>
        <v>0</v>
      </c>
      <c r="I30" s="25">
        <f t="shared" si="22"/>
        <v>0</v>
      </c>
      <c r="J30" s="25">
        <f t="shared" si="22"/>
        <v>0</v>
      </c>
      <c r="K30" s="25">
        <f t="shared" si="22"/>
        <v>0</v>
      </c>
      <c r="L30" s="25">
        <f t="shared" si="22"/>
        <v>0</v>
      </c>
      <c r="M30" s="25">
        <f t="shared" si="22"/>
        <v>0</v>
      </c>
      <c r="N30" s="28">
        <f>SUM(B30:M30)</f>
        <v>0</v>
      </c>
      <c r="O30" s="30"/>
    </row>
    <row r="31" spans="1:16" ht="21.75" thickBot="1" x14ac:dyDescent="0.4">
      <c r="A31" s="17" t="s">
        <v>19</v>
      </c>
      <c r="B31" s="45">
        <f>B30/2</f>
        <v>0</v>
      </c>
      <c r="C31" s="45">
        <f>C30/2</f>
        <v>0</v>
      </c>
      <c r="D31" s="45">
        <f>D30/2</f>
        <v>0</v>
      </c>
      <c r="E31" s="45">
        <f>E30/2</f>
        <v>0</v>
      </c>
      <c r="F31" s="45">
        <f>F30/2</f>
        <v>0</v>
      </c>
      <c r="G31" s="45">
        <f t="shared" ref="G31" si="23">G30/2</f>
        <v>0</v>
      </c>
      <c r="H31" s="45">
        <f t="shared" ref="H31" si="24">H30/2</f>
        <v>0</v>
      </c>
      <c r="I31" s="45">
        <f t="shared" ref="I31" si="25">I30/2</f>
        <v>0</v>
      </c>
      <c r="J31" s="45">
        <f t="shared" ref="J31" si="26">J30/2</f>
        <v>0</v>
      </c>
      <c r="K31" s="45">
        <f t="shared" ref="K31" si="27">K30/2</f>
        <v>0</v>
      </c>
      <c r="L31" s="45">
        <f>L30/2</f>
        <v>0</v>
      </c>
      <c r="M31" s="45">
        <f>M30/2</f>
        <v>0</v>
      </c>
      <c r="N31" s="28">
        <f>SUM(B31:M31)</f>
        <v>0</v>
      </c>
      <c r="O31" s="30"/>
    </row>
    <row r="32" spans="1:16" ht="21" customHeight="1" x14ac:dyDescent="0.25">
      <c r="A32" s="43" t="s">
        <v>13</v>
      </c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8"/>
      <c r="N32" s="44"/>
      <c r="O32" s="31"/>
    </row>
    <row r="33" spans="1:16" ht="17.25" customHeight="1" thickBot="1" x14ac:dyDescent="0.3">
      <c r="A33" s="43" t="s">
        <v>14</v>
      </c>
      <c r="B33" s="4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50"/>
      <c r="N33" s="51">
        <f>SUM(B33:M33)</f>
        <v>0</v>
      </c>
      <c r="O33" s="38"/>
    </row>
    <row r="34" spans="1:16" ht="15.75" thickBot="1" x14ac:dyDescent="0.3">
      <c r="A34" s="17" t="s">
        <v>15</v>
      </c>
      <c r="B34" s="52">
        <f>B33/2</f>
        <v>0</v>
      </c>
      <c r="C34" s="52">
        <f t="shared" ref="C34" si="28">C33/2</f>
        <v>0</v>
      </c>
      <c r="D34" s="52">
        <f>D33/2</f>
        <v>0</v>
      </c>
      <c r="E34" s="52">
        <f t="shared" ref="E34" si="29">E33/2</f>
        <v>0</v>
      </c>
      <c r="F34" s="52">
        <f>F33/2</f>
        <v>0</v>
      </c>
      <c r="G34" s="52">
        <f t="shared" ref="G34:L34" si="30">G33/2</f>
        <v>0</v>
      </c>
      <c r="H34" s="52">
        <f t="shared" si="30"/>
        <v>0</v>
      </c>
      <c r="I34" s="52">
        <f t="shared" si="30"/>
        <v>0</v>
      </c>
      <c r="J34" s="52">
        <f t="shared" si="30"/>
        <v>0</v>
      </c>
      <c r="K34" s="52">
        <f t="shared" si="30"/>
        <v>0</v>
      </c>
      <c r="L34" s="52">
        <f t="shared" si="30"/>
        <v>0</v>
      </c>
      <c r="M34" s="52">
        <f>M33/2</f>
        <v>0</v>
      </c>
      <c r="N34" s="29">
        <f>N33/2</f>
        <v>0</v>
      </c>
      <c r="O34" s="31"/>
    </row>
    <row r="35" spans="1:16" ht="15.75" x14ac:dyDescent="0.25">
      <c r="A35" s="43" t="s">
        <v>17</v>
      </c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51">
        <f>SUM(B35:M35)</f>
        <v>0</v>
      </c>
      <c r="O35" s="31"/>
    </row>
    <row r="36" spans="1:16" ht="16.5" thickBot="1" x14ac:dyDescent="0.3">
      <c r="A36" s="43" t="s">
        <v>16</v>
      </c>
      <c r="B36" s="4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50"/>
      <c r="N36" s="51">
        <f>SUM(B36:M36)</f>
        <v>0</v>
      </c>
      <c r="O36" s="31"/>
    </row>
    <row r="37" spans="1:16" ht="21.75" thickBot="1" x14ac:dyDescent="0.4">
      <c r="A37" s="37" t="s">
        <v>30</v>
      </c>
      <c r="B37" s="53" t="e">
        <f>B36/B31</f>
        <v>#DIV/0!</v>
      </c>
      <c r="C37" s="53" t="e">
        <f t="shared" ref="C37" si="31">C36/C31</f>
        <v>#DIV/0!</v>
      </c>
      <c r="D37" s="53" t="e">
        <f t="shared" ref="D37" si="32">D36/D31</f>
        <v>#DIV/0!</v>
      </c>
      <c r="E37" s="53" t="e">
        <f>E36/E31</f>
        <v>#DIV/0!</v>
      </c>
      <c r="F37" s="53" t="e">
        <f t="shared" ref="F37" si="33">F36/F31</f>
        <v>#DIV/0!</v>
      </c>
      <c r="G37" s="53" t="e">
        <f t="shared" ref="G37" si="34">G36/G31</f>
        <v>#DIV/0!</v>
      </c>
      <c r="H37" s="53" t="e">
        <f t="shared" ref="H37" si="35">H36/H31</f>
        <v>#DIV/0!</v>
      </c>
      <c r="I37" s="53" t="e">
        <f t="shared" ref="I37" si="36">I36/I31</f>
        <v>#DIV/0!</v>
      </c>
      <c r="J37" s="53" t="e">
        <f t="shared" ref="J37" si="37">J36/J31</f>
        <v>#DIV/0!</v>
      </c>
      <c r="K37" s="53" t="e">
        <f t="shared" ref="K37" si="38">K36/K31</f>
        <v>#DIV/0!</v>
      </c>
      <c r="L37" s="53" t="e">
        <f t="shared" ref="L37" si="39">L36/L31</f>
        <v>#DIV/0!</v>
      </c>
      <c r="M37" s="53" t="e">
        <f t="shared" ref="M37" si="40">M36/M31</f>
        <v>#DIV/0!</v>
      </c>
      <c r="N37" s="54" t="e">
        <f>N35/N30</f>
        <v>#DIV/0!</v>
      </c>
      <c r="O37" s="39"/>
      <c r="P37" s="3"/>
    </row>
    <row r="38" spans="1:16" ht="21.75" thickBot="1" x14ac:dyDescent="0.4">
      <c r="A38" s="40" t="s">
        <v>43</v>
      </c>
      <c r="B38" s="66">
        <f>B36-B26</f>
        <v>-1285</v>
      </c>
      <c r="C38" s="66">
        <f t="shared" ref="C38:M38" si="41">C36-C26</f>
        <v>0</v>
      </c>
      <c r="D38" s="66">
        <f t="shared" si="41"/>
        <v>0</v>
      </c>
      <c r="E38" s="66">
        <f t="shared" si="41"/>
        <v>0</v>
      </c>
      <c r="F38" s="66">
        <f t="shared" si="41"/>
        <v>0</v>
      </c>
      <c r="G38" s="66">
        <f t="shared" si="41"/>
        <v>0</v>
      </c>
      <c r="H38" s="66">
        <f t="shared" si="41"/>
        <v>-1350</v>
      </c>
      <c r="I38" s="66">
        <f t="shared" si="41"/>
        <v>0</v>
      </c>
      <c r="J38" s="66">
        <f t="shared" si="41"/>
        <v>0</v>
      </c>
      <c r="K38" s="66">
        <f t="shared" si="41"/>
        <v>0</v>
      </c>
      <c r="L38" s="66">
        <f t="shared" si="41"/>
        <v>0</v>
      </c>
      <c r="M38" s="66">
        <f t="shared" si="41"/>
        <v>0</v>
      </c>
      <c r="N38" s="66">
        <f>SUM(B38:M38)</f>
        <v>-2635</v>
      </c>
      <c r="O38" s="59">
        <f>N38/N26</f>
        <v>-1</v>
      </c>
      <c r="P38" s="3"/>
    </row>
    <row r="39" spans="1:16" ht="22.5" x14ac:dyDescent="0.25">
      <c r="A39" s="33" t="s">
        <v>36</v>
      </c>
      <c r="B39" s="34" t="s">
        <v>0</v>
      </c>
      <c r="C39" s="34" t="s">
        <v>1</v>
      </c>
      <c r="D39" s="35" t="s">
        <v>2</v>
      </c>
      <c r="E39" s="35" t="s">
        <v>3</v>
      </c>
      <c r="F39" s="35" t="s">
        <v>4</v>
      </c>
      <c r="G39" s="35" t="s">
        <v>5</v>
      </c>
      <c r="H39" s="35" t="s">
        <v>6</v>
      </c>
      <c r="I39" s="35" t="s">
        <v>7</v>
      </c>
      <c r="J39" s="35" t="s">
        <v>8</v>
      </c>
      <c r="K39" s="35" t="s">
        <v>9</v>
      </c>
      <c r="L39" s="35" t="s">
        <v>10</v>
      </c>
      <c r="M39" s="35" t="s">
        <v>11</v>
      </c>
      <c r="N39" s="36" t="s">
        <v>12</v>
      </c>
      <c r="O39" s="26"/>
    </row>
    <row r="40" spans="1:16" ht="21" x14ac:dyDescent="0.35">
      <c r="A40" s="17" t="s">
        <v>18</v>
      </c>
      <c r="B40" s="25">
        <f>$F$6*B43</f>
        <v>0</v>
      </c>
      <c r="C40" s="25">
        <f>$F$6*C43</f>
        <v>0</v>
      </c>
      <c r="D40" s="25">
        <f t="shared" ref="D40:M40" si="42">$F$6*D43</f>
        <v>0</v>
      </c>
      <c r="E40" s="25">
        <f t="shared" si="42"/>
        <v>0</v>
      </c>
      <c r="F40" s="25">
        <f t="shared" si="42"/>
        <v>0</v>
      </c>
      <c r="G40" s="25">
        <f t="shared" si="42"/>
        <v>0</v>
      </c>
      <c r="H40" s="25">
        <f t="shared" si="42"/>
        <v>0</v>
      </c>
      <c r="I40" s="25">
        <f t="shared" si="42"/>
        <v>0</v>
      </c>
      <c r="J40" s="25">
        <f t="shared" si="42"/>
        <v>0</v>
      </c>
      <c r="K40" s="25">
        <f t="shared" si="42"/>
        <v>0</v>
      </c>
      <c r="L40" s="25">
        <f t="shared" si="42"/>
        <v>0</v>
      </c>
      <c r="M40" s="25">
        <f t="shared" si="42"/>
        <v>0</v>
      </c>
      <c r="N40" s="28">
        <f>SUM(B40:M40)</f>
        <v>0</v>
      </c>
      <c r="O40" s="10"/>
    </row>
    <row r="41" spans="1:16" ht="21.75" thickBot="1" x14ac:dyDescent="0.4">
      <c r="A41" s="17" t="s">
        <v>19</v>
      </c>
      <c r="B41" s="45">
        <f>B40/2</f>
        <v>0</v>
      </c>
      <c r="C41" s="45">
        <f>C40/2</f>
        <v>0</v>
      </c>
      <c r="D41" s="45">
        <f>D40/2</f>
        <v>0</v>
      </c>
      <c r="E41" s="45">
        <f>E40/2</f>
        <v>0</v>
      </c>
      <c r="F41" s="45">
        <f>F40/2</f>
        <v>0</v>
      </c>
      <c r="G41" s="45">
        <f t="shared" ref="G41" si="43">G40/2</f>
        <v>0</v>
      </c>
      <c r="H41" s="45">
        <f t="shared" ref="H41" si="44">H40/2</f>
        <v>0</v>
      </c>
      <c r="I41" s="45">
        <f t="shared" ref="I41" si="45">I40/2</f>
        <v>0</v>
      </c>
      <c r="J41" s="45">
        <f t="shared" ref="J41" si="46">J40/2</f>
        <v>0</v>
      </c>
      <c r="K41" s="45">
        <f t="shared" ref="K41" si="47">K40/2</f>
        <v>0</v>
      </c>
      <c r="L41" s="45">
        <f>L40/2</f>
        <v>0</v>
      </c>
      <c r="M41" s="45">
        <f>M40/2</f>
        <v>0</v>
      </c>
      <c r="N41" s="28">
        <f>SUM(B41:M41)</f>
        <v>0</v>
      </c>
      <c r="O41" s="10"/>
    </row>
    <row r="42" spans="1:16" ht="18.75" customHeight="1" x14ac:dyDescent="0.25">
      <c r="A42" s="43" t="s">
        <v>13</v>
      </c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44"/>
      <c r="O42" s="11"/>
    </row>
    <row r="43" spans="1:16" ht="16.5" thickBot="1" x14ac:dyDescent="0.3">
      <c r="A43" s="43" t="s">
        <v>14</v>
      </c>
      <c r="B43" s="4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50"/>
      <c r="N43" s="51">
        <f>SUM(B43:M43)</f>
        <v>0</v>
      </c>
      <c r="O43" s="12"/>
    </row>
    <row r="44" spans="1:16" ht="15.75" thickBot="1" x14ac:dyDescent="0.3">
      <c r="A44" s="17" t="s">
        <v>15</v>
      </c>
      <c r="B44" s="52">
        <f>B43/2</f>
        <v>0</v>
      </c>
      <c r="C44" s="52">
        <f t="shared" ref="C44" si="48">C43/2</f>
        <v>0</v>
      </c>
      <c r="D44" s="52">
        <f>D43/2</f>
        <v>0</v>
      </c>
      <c r="E44" s="52">
        <f t="shared" ref="E44" si="49">E43/2</f>
        <v>0</v>
      </c>
      <c r="F44" s="52">
        <f>F43/2</f>
        <v>0</v>
      </c>
      <c r="G44" s="52">
        <f t="shared" ref="G44:L44" si="50">G43/2</f>
        <v>0</v>
      </c>
      <c r="H44" s="52">
        <f t="shared" si="50"/>
        <v>0</v>
      </c>
      <c r="I44" s="52">
        <f t="shared" si="50"/>
        <v>0</v>
      </c>
      <c r="J44" s="52">
        <f t="shared" si="50"/>
        <v>0</v>
      </c>
      <c r="K44" s="52">
        <f t="shared" si="50"/>
        <v>0</v>
      </c>
      <c r="L44" s="52">
        <f t="shared" si="50"/>
        <v>0</v>
      </c>
      <c r="M44" s="52">
        <f>M43/2</f>
        <v>0</v>
      </c>
      <c r="N44" s="29">
        <f>N43/2</f>
        <v>0</v>
      </c>
      <c r="O44" s="11"/>
    </row>
    <row r="45" spans="1:16" ht="15.75" x14ac:dyDescent="0.25">
      <c r="A45" s="43" t="s">
        <v>17</v>
      </c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8"/>
      <c r="N45" s="51">
        <f>SUM(B45:M45)</f>
        <v>0</v>
      </c>
      <c r="O45" s="11"/>
    </row>
    <row r="46" spans="1:16" ht="16.5" thickBot="1" x14ac:dyDescent="0.3">
      <c r="A46" s="43" t="s">
        <v>16</v>
      </c>
      <c r="B46" s="4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50"/>
      <c r="N46" s="51">
        <f>SUM(B46:M46)</f>
        <v>0</v>
      </c>
      <c r="O46" s="11"/>
    </row>
    <row r="47" spans="1:16" ht="21.75" thickBot="1" x14ac:dyDescent="0.4">
      <c r="A47" s="37" t="s">
        <v>30</v>
      </c>
      <c r="B47" s="53" t="e">
        <f>B46/B41</f>
        <v>#DIV/0!</v>
      </c>
      <c r="C47" s="53" t="e">
        <f t="shared" ref="C47" si="51">C46/C41</f>
        <v>#DIV/0!</v>
      </c>
      <c r="D47" s="53" t="e">
        <f t="shared" ref="D47" si="52">D46/D41</f>
        <v>#DIV/0!</v>
      </c>
      <c r="E47" s="53" t="e">
        <f>E46/E41</f>
        <v>#DIV/0!</v>
      </c>
      <c r="F47" s="53" t="e">
        <f t="shared" ref="F47" si="53">F46/F41</f>
        <v>#DIV/0!</v>
      </c>
      <c r="G47" s="53" t="e">
        <f t="shared" ref="G47" si="54">G46/G41</f>
        <v>#DIV/0!</v>
      </c>
      <c r="H47" s="53" t="e">
        <f t="shared" ref="H47" si="55">H46/H41</f>
        <v>#DIV/0!</v>
      </c>
      <c r="I47" s="53" t="e">
        <f t="shared" ref="I47" si="56">I46/I41</f>
        <v>#DIV/0!</v>
      </c>
      <c r="J47" s="53" t="e">
        <f t="shared" ref="J47" si="57">J46/J41</f>
        <v>#DIV/0!</v>
      </c>
      <c r="K47" s="53" t="e">
        <f t="shared" ref="K47" si="58">K46/K41</f>
        <v>#DIV/0!</v>
      </c>
      <c r="L47" s="53" t="e">
        <f t="shared" ref="L47" si="59">L46/L41</f>
        <v>#DIV/0!</v>
      </c>
      <c r="M47" s="53" t="e">
        <f>M46/M41</f>
        <v>#DIV/0!</v>
      </c>
      <c r="N47" s="54" t="e">
        <f>N45/N40</f>
        <v>#DIV/0!</v>
      </c>
      <c r="O47" s="13"/>
      <c r="P47" s="3"/>
    </row>
    <row r="48" spans="1:16" ht="27" customHeight="1" thickBot="1" x14ac:dyDescent="0.4">
      <c r="A48" s="40" t="s">
        <v>42</v>
      </c>
      <c r="B48" s="66">
        <f>B46-B36</f>
        <v>0</v>
      </c>
      <c r="C48" s="66">
        <f t="shared" ref="C48:M48" si="60">C46-C36</f>
        <v>0</v>
      </c>
      <c r="D48" s="66">
        <f t="shared" si="60"/>
        <v>0</v>
      </c>
      <c r="E48" s="66">
        <f t="shared" si="60"/>
        <v>0</v>
      </c>
      <c r="F48" s="66">
        <f t="shared" si="60"/>
        <v>0</v>
      </c>
      <c r="G48" s="66">
        <f t="shared" si="60"/>
        <v>0</v>
      </c>
      <c r="H48" s="66">
        <f t="shared" si="60"/>
        <v>0</v>
      </c>
      <c r="I48" s="66">
        <f t="shared" si="60"/>
        <v>0</v>
      </c>
      <c r="J48" s="66">
        <f t="shared" si="60"/>
        <v>0</v>
      </c>
      <c r="K48" s="66">
        <f t="shared" si="60"/>
        <v>0</v>
      </c>
      <c r="L48" s="66">
        <f t="shared" si="60"/>
        <v>0</v>
      </c>
      <c r="M48" s="66">
        <f t="shared" si="60"/>
        <v>0</v>
      </c>
      <c r="N48" s="66">
        <f>SUM(B48:M48)</f>
        <v>0</v>
      </c>
      <c r="O48" s="59" t="e">
        <f>N48/N36</f>
        <v>#DIV/0!</v>
      </c>
    </row>
    <row r="49" spans="1:15" ht="22.5" x14ac:dyDescent="0.25">
      <c r="A49" s="33" t="s">
        <v>35</v>
      </c>
      <c r="B49" s="34" t="s">
        <v>0</v>
      </c>
      <c r="C49" s="34" t="s">
        <v>1</v>
      </c>
      <c r="D49" s="35" t="s">
        <v>2</v>
      </c>
      <c r="E49" s="35" t="s">
        <v>3</v>
      </c>
      <c r="F49" s="35" t="s">
        <v>4</v>
      </c>
      <c r="G49" s="35" t="s">
        <v>5</v>
      </c>
      <c r="H49" s="35" t="s">
        <v>6</v>
      </c>
      <c r="I49" s="35" t="s">
        <v>7</v>
      </c>
      <c r="J49" s="35" t="s">
        <v>8</v>
      </c>
      <c r="K49" s="35" t="s">
        <v>9</v>
      </c>
      <c r="L49" s="35" t="s">
        <v>10</v>
      </c>
      <c r="M49" s="35" t="s">
        <v>11</v>
      </c>
      <c r="N49" s="36" t="s">
        <v>12</v>
      </c>
      <c r="O49" s="26"/>
    </row>
    <row r="50" spans="1:15" ht="21" x14ac:dyDescent="0.35">
      <c r="A50" s="17" t="s">
        <v>18</v>
      </c>
      <c r="B50" s="25">
        <f>$F$6*B53</f>
        <v>0</v>
      </c>
      <c r="C50" s="25">
        <f>$F$6*C53</f>
        <v>0</v>
      </c>
      <c r="D50" s="25">
        <f t="shared" ref="D50:M50" si="61">$F$6*D53</f>
        <v>0</v>
      </c>
      <c r="E50" s="25">
        <f t="shared" si="61"/>
        <v>0</v>
      </c>
      <c r="F50" s="25">
        <f t="shared" si="61"/>
        <v>0</v>
      </c>
      <c r="G50" s="25">
        <f t="shared" si="61"/>
        <v>0</v>
      </c>
      <c r="H50" s="25">
        <f t="shared" si="61"/>
        <v>0</v>
      </c>
      <c r="I50" s="25">
        <f t="shared" si="61"/>
        <v>0</v>
      </c>
      <c r="J50" s="25">
        <f t="shared" si="61"/>
        <v>0</v>
      </c>
      <c r="K50" s="25">
        <f t="shared" si="61"/>
        <v>0</v>
      </c>
      <c r="L50" s="25">
        <f t="shared" si="61"/>
        <v>0</v>
      </c>
      <c r="M50" s="25">
        <f t="shared" si="61"/>
        <v>0</v>
      </c>
      <c r="N50" s="28">
        <f>SUM(B50:M50)</f>
        <v>0</v>
      </c>
      <c r="O50" s="30"/>
    </row>
    <row r="51" spans="1:15" ht="21.75" thickBot="1" x14ac:dyDescent="0.4">
      <c r="A51" s="17" t="s">
        <v>19</v>
      </c>
      <c r="B51" s="45">
        <f>B50/2</f>
        <v>0</v>
      </c>
      <c r="C51" s="45">
        <f>C50/2</f>
        <v>0</v>
      </c>
      <c r="D51" s="45">
        <f>D50/2</f>
        <v>0</v>
      </c>
      <c r="E51" s="45">
        <f>E50/2</f>
        <v>0</v>
      </c>
      <c r="F51" s="45">
        <f>F50/2</f>
        <v>0</v>
      </c>
      <c r="G51" s="45">
        <f t="shared" ref="G51" si="62">G50/2</f>
        <v>0</v>
      </c>
      <c r="H51" s="45">
        <f t="shared" ref="H51" si="63">H50/2</f>
        <v>0</v>
      </c>
      <c r="I51" s="45">
        <f t="shared" ref="I51" si="64">I50/2</f>
        <v>0</v>
      </c>
      <c r="J51" s="45">
        <f t="shared" ref="J51" si="65">J50/2</f>
        <v>0</v>
      </c>
      <c r="K51" s="45">
        <f t="shared" ref="K51" si="66">K50/2</f>
        <v>0</v>
      </c>
      <c r="L51" s="45">
        <f>L50/2</f>
        <v>0</v>
      </c>
      <c r="M51" s="45">
        <f>M50/2</f>
        <v>0</v>
      </c>
      <c r="N51" s="28">
        <f>SUM(B51:M51)</f>
        <v>0</v>
      </c>
      <c r="O51" s="30"/>
    </row>
    <row r="52" spans="1:15" ht="18" customHeight="1" x14ac:dyDescent="0.25">
      <c r="A52" s="43" t="s">
        <v>13</v>
      </c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8"/>
      <c r="N52" s="44"/>
      <c r="O52" s="31"/>
    </row>
    <row r="53" spans="1:15" ht="16.5" thickBot="1" x14ac:dyDescent="0.3">
      <c r="A53" s="43" t="s">
        <v>14</v>
      </c>
      <c r="B53" s="4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50"/>
      <c r="N53" s="51">
        <f>SUM(B53:M53)</f>
        <v>0</v>
      </c>
      <c r="O53" s="38"/>
    </row>
    <row r="54" spans="1:15" ht="15.75" thickBot="1" x14ac:dyDescent="0.3">
      <c r="A54" s="17" t="s">
        <v>15</v>
      </c>
      <c r="B54" s="52">
        <f>B53/2</f>
        <v>0</v>
      </c>
      <c r="C54" s="52">
        <f t="shared" ref="C54" si="67">C53/2</f>
        <v>0</v>
      </c>
      <c r="D54" s="52">
        <f>D53/2</f>
        <v>0</v>
      </c>
      <c r="E54" s="52">
        <f t="shared" ref="E54" si="68">E53/2</f>
        <v>0</v>
      </c>
      <c r="F54" s="52">
        <f>F53/2</f>
        <v>0</v>
      </c>
      <c r="G54" s="52">
        <f t="shared" ref="G54:L54" si="69">G53/2</f>
        <v>0</v>
      </c>
      <c r="H54" s="52">
        <f t="shared" si="69"/>
        <v>0</v>
      </c>
      <c r="I54" s="52">
        <f t="shared" si="69"/>
        <v>0</v>
      </c>
      <c r="J54" s="52">
        <f t="shared" si="69"/>
        <v>0</v>
      </c>
      <c r="K54" s="52">
        <f t="shared" si="69"/>
        <v>0</v>
      </c>
      <c r="L54" s="52">
        <f t="shared" si="69"/>
        <v>0</v>
      </c>
      <c r="M54" s="52">
        <f>M53/2</f>
        <v>0</v>
      </c>
      <c r="N54" s="29">
        <f>N53/2</f>
        <v>0</v>
      </c>
      <c r="O54" s="31"/>
    </row>
    <row r="55" spans="1:15" ht="15.75" x14ac:dyDescent="0.25">
      <c r="A55" s="43" t="s">
        <v>17</v>
      </c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8"/>
      <c r="N55" s="51">
        <f>SUM(B55:M55)</f>
        <v>0</v>
      </c>
      <c r="O55" s="31"/>
    </row>
    <row r="56" spans="1:15" ht="16.5" thickBot="1" x14ac:dyDescent="0.3">
      <c r="A56" s="43" t="s">
        <v>16</v>
      </c>
      <c r="B56" s="4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50"/>
      <c r="N56" s="51">
        <f>SUM(B56:M56)</f>
        <v>0</v>
      </c>
      <c r="O56" s="31"/>
    </row>
    <row r="57" spans="1:15" ht="21.75" thickBot="1" x14ac:dyDescent="0.4">
      <c r="A57" s="37" t="s">
        <v>30</v>
      </c>
      <c r="B57" s="53" t="e">
        <f>B56/B51</f>
        <v>#DIV/0!</v>
      </c>
      <c r="C57" s="53" t="e">
        <f t="shared" ref="C57" si="70">C56/C51</f>
        <v>#DIV/0!</v>
      </c>
      <c r="D57" s="53" t="e">
        <f t="shared" ref="D57" si="71">D56/D51</f>
        <v>#DIV/0!</v>
      </c>
      <c r="E57" s="53" t="e">
        <f>E56/E51</f>
        <v>#DIV/0!</v>
      </c>
      <c r="F57" s="53" t="e">
        <f t="shared" ref="F57" si="72">F56/F51</f>
        <v>#DIV/0!</v>
      </c>
      <c r="G57" s="53" t="e">
        <f t="shared" ref="G57" si="73">G56/G51</f>
        <v>#DIV/0!</v>
      </c>
      <c r="H57" s="53" t="e">
        <f>H56/H51</f>
        <v>#DIV/0!</v>
      </c>
      <c r="I57" s="53" t="e">
        <f t="shared" ref="I57" si="74">I56/I51</f>
        <v>#DIV/0!</v>
      </c>
      <c r="J57" s="53" t="e">
        <f t="shared" ref="J57" si="75">J56/J51</f>
        <v>#DIV/0!</v>
      </c>
      <c r="K57" s="53" t="e">
        <f t="shared" ref="K57" si="76">K56/K51</f>
        <v>#DIV/0!</v>
      </c>
      <c r="L57" s="53" t="e">
        <f t="shared" ref="L57" si="77">L56/L51</f>
        <v>#DIV/0!</v>
      </c>
      <c r="M57" s="53" t="e">
        <f>M56/M51</f>
        <v>#DIV/0!</v>
      </c>
      <c r="N57" s="54" t="e">
        <f>N55/N50</f>
        <v>#DIV/0!</v>
      </c>
      <c r="O57" s="39"/>
    </row>
    <row r="58" spans="1:15" ht="24.75" customHeight="1" thickBot="1" x14ac:dyDescent="0.4">
      <c r="A58" s="40" t="s">
        <v>44</v>
      </c>
      <c r="B58" s="66">
        <f>B56-B46</f>
        <v>0</v>
      </c>
      <c r="C58" s="66">
        <f t="shared" ref="C58:M58" si="78">C56-C46</f>
        <v>0</v>
      </c>
      <c r="D58" s="66">
        <f t="shared" si="78"/>
        <v>0</v>
      </c>
      <c r="E58" s="66">
        <f t="shared" si="78"/>
        <v>0</v>
      </c>
      <c r="F58" s="66">
        <f t="shared" si="78"/>
        <v>0</v>
      </c>
      <c r="G58" s="66">
        <f t="shared" si="78"/>
        <v>0</v>
      </c>
      <c r="H58" s="66">
        <f t="shared" si="78"/>
        <v>0</v>
      </c>
      <c r="I58" s="66">
        <f t="shared" si="78"/>
        <v>0</v>
      </c>
      <c r="J58" s="66">
        <f t="shared" si="78"/>
        <v>0</v>
      </c>
      <c r="K58" s="66">
        <f t="shared" si="78"/>
        <v>0</v>
      </c>
      <c r="L58" s="66">
        <f t="shared" si="78"/>
        <v>0</v>
      </c>
      <c r="M58" s="66">
        <f t="shared" si="78"/>
        <v>0</v>
      </c>
      <c r="N58" s="66">
        <f>SUM(B58:M58)</f>
        <v>0</v>
      </c>
      <c r="O58" s="59" t="e">
        <f>N58/N46</f>
        <v>#DIV/0!</v>
      </c>
    </row>
    <row r="59" spans="1:15" ht="22.5" x14ac:dyDescent="0.25">
      <c r="A59" s="33" t="s">
        <v>34</v>
      </c>
      <c r="B59" s="34" t="s">
        <v>0</v>
      </c>
      <c r="C59" s="34" t="s">
        <v>1</v>
      </c>
      <c r="D59" s="35" t="s">
        <v>2</v>
      </c>
      <c r="E59" s="35" t="s">
        <v>3</v>
      </c>
      <c r="F59" s="35" t="s">
        <v>4</v>
      </c>
      <c r="G59" s="35" t="s">
        <v>5</v>
      </c>
      <c r="H59" s="35" t="s">
        <v>6</v>
      </c>
      <c r="I59" s="35" t="s">
        <v>7</v>
      </c>
      <c r="J59" s="35" t="s">
        <v>8</v>
      </c>
      <c r="K59" s="35" t="s">
        <v>9</v>
      </c>
      <c r="L59" s="35" t="s">
        <v>10</v>
      </c>
      <c r="M59" s="35" t="s">
        <v>11</v>
      </c>
      <c r="N59" s="36" t="s">
        <v>12</v>
      </c>
      <c r="O59" s="26"/>
    </row>
    <row r="60" spans="1:15" ht="21" x14ac:dyDescent="0.35">
      <c r="A60" s="17" t="s">
        <v>18</v>
      </c>
      <c r="B60" s="25">
        <f>$F$6*B63</f>
        <v>0</v>
      </c>
      <c r="C60" s="25">
        <f>$F$6*C63</f>
        <v>0</v>
      </c>
      <c r="D60" s="25">
        <f t="shared" ref="D60:M60" si="79">$F$6*D63</f>
        <v>0</v>
      </c>
      <c r="E60" s="25">
        <f t="shared" si="79"/>
        <v>0</v>
      </c>
      <c r="F60" s="25">
        <f t="shared" si="79"/>
        <v>0</v>
      </c>
      <c r="G60" s="25">
        <f t="shared" si="79"/>
        <v>0</v>
      </c>
      <c r="H60" s="25">
        <f t="shared" si="79"/>
        <v>0</v>
      </c>
      <c r="I60" s="25">
        <f t="shared" si="79"/>
        <v>0</v>
      </c>
      <c r="J60" s="25">
        <f t="shared" si="79"/>
        <v>0</v>
      </c>
      <c r="K60" s="25">
        <f t="shared" si="79"/>
        <v>0</v>
      </c>
      <c r="L60" s="25">
        <f t="shared" si="79"/>
        <v>0</v>
      </c>
      <c r="M60" s="25">
        <f t="shared" si="79"/>
        <v>0</v>
      </c>
      <c r="N60" s="28">
        <f>SUM(B60:M60)</f>
        <v>0</v>
      </c>
      <c r="O60" s="30"/>
    </row>
    <row r="61" spans="1:15" ht="21.75" thickBot="1" x14ac:dyDescent="0.4">
      <c r="A61" s="17" t="s">
        <v>19</v>
      </c>
      <c r="B61" s="45">
        <f>B60/2</f>
        <v>0</v>
      </c>
      <c r="C61" s="45">
        <f>C60/2</f>
        <v>0</v>
      </c>
      <c r="D61" s="45">
        <f>D60/2</f>
        <v>0</v>
      </c>
      <c r="E61" s="45">
        <f>E60/2</f>
        <v>0</v>
      </c>
      <c r="F61" s="45">
        <f>F60/2</f>
        <v>0</v>
      </c>
      <c r="G61" s="45">
        <f t="shared" ref="G61" si="80">G60/2</f>
        <v>0</v>
      </c>
      <c r="H61" s="45">
        <f t="shared" ref="H61" si="81">H60/2</f>
        <v>0</v>
      </c>
      <c r="I61" s="45">
        <f t="shared" ref="I61" si="82">I60/2</f>
        <v>0</v>
      </c>
      <c r="J61" s="45">
        <f t="shared" ref="J61" si="83">J60/2</f>
        <v>0</v>
      </c>
      <c r="K61" s="45">
        <f t="shared" ref="K61" si="84">K60/2</f>
        <v>0</v>
      </c>
      <c r="L61" s="45">
        <f>L60/2</f>
        <v>0</v>
      </c>
      <c r="M61" s="45">
        <f>M60/2</f>
        <v>0</v>
      </c>
      <c r="N61" s="28">
        <f>SUM(B61:M61)</f>
        <v>0</v>
      </c>
      <c r="O61" s="30"/>
    </row>
    <row r="62" spans="1:15" ht="19.5" customHeight="1" x14ac:dyDescent="0.25">
      <c r="A62" s="43" t="s">
        <v>13</v>
      </c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8"/>
      <c r="N62" s="44"/>
      <c r="O62" s="31"/>
    </row>
    <row r="63" spans="1:15" ht="16.5" thickBot="1" x14ac:dyDescent="0.3">
      <c r="A63" s="43" t="s">
        <v>14</v>
      </c>
      <c r="B63" s="4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50"/>
      <c r="N63" s="51">
        <f>SUM(B63:M63)</f>
        <v>0</v>
      </c>
      <c r="O63" s="38"/>
    </row>
    <row r="64" spans="1:15" ht="15.75" thickBot="1" x14ac:dyDescent="0.3">
      <c r="A64" s="17" t="s">
        <v>15</v>
      </c>
      <c r="B64" s="52">
        <f>B63/2</f>
        <v>0</v>
      </c>
      <c r="C64" s="52">
        <f t="shared" ref="C64" si="85">C63/2</f>
        <v>0</v>
      </c>
      <c r="D64" s="52">
        <f>D63/2</f>
        <v>0</v>
      </c>
      <c r="E64" s="52">
        <f t="shared" ref="E64" si="86">E63/2</f>
        <v>0</v>
      </c>
      <c r="F64" s="52">
        <f>F63/2</f>
        <v>0</v>
      </c>
      <c r="G64" s="52">
        <f t="shared" ref="G64:L64" si="87">G63/2</f>
        <v>0</v>
      </c>
      <c r="H64" s="52">
        <f t="shared" si="87"/>
        <v>0</v>
      </c>
      <c r="I64" s="52">
        <f t="shared" si="87"/>
        <v>0</v>
      </c>
      <c r="J64" s="52">
        <f t="shared" si="87"/>
        <v>0</v>
      </c>
      <c r="K64" s="52">
        <f t="shared" si="87"/>
        <v>0</v>
      </c>
      <c r="L64" s="52">
        <f t="shared" si="87"/>
        <v>0</v>
      </c>
      <c r="M64" s="52">
        <f>M63/2</f>
        <v>0</v>
      </c>
      <c r="N64" s="29">
        <f>N63/2</f>
        <v>0</v>
      </c>
      <c r="O64" s="31"/>
    </row>
    <row r="65" spans="1:15" ht="15.75" x14ac:dyDescent="0.25">
      <c r="A65" s="43" t="s">
        <v>17</v>
      </c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8"/>
      <c r="N65" s="51">
        <f>SUM(B65:M65)</f>
        <v>0</v>
      </c>
      <c r="O65" s="31"/>
    </row>
    <row r="66" spans="1:15" ht="16.5" thickBot="1" x14ac:dyDescent="0.3">
      <c r="A66" s="43" t="s">
        <v>16</v>
      </c>
      <c r="B66" s="4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50"/>
      <c r="N66" s="51">
        <f>SUM(B66:M66)</f>
        <v>0</v>
      </c>
      <c r="O66" s="31"/>
    </row>
    <row r="67" spans="1:15" ht="21.75" thickBot="1" x14ac:dyDescent="0.4">
      <c r="A67" s="37" t="s">
        <v>30</v>
      </c>
      <c r="B67" s="53" t="e">
        <f>B66/B61</f>
        <v>#DIV/0!</v>
      </c>
      <c r="C67" s="53" t="e">
        <f t="shared" ref="C67" si="88">C66/C61</f>
        <v>#DIV/0!</v>
      </c>
      <c r="D67" s="53" t="e">
        <f t="shared" ref="D67" si="89">D66/D61</f>
        <v>#DIV/0!</v>
      </c>
      <c r="E67" s="53" t="e">
        <f>E66/E61</f>
        <v>#DIV/0!</v>
      </c>
      <c r="F67" s="53" t="e">
        <f t="shared" ref="F67" si="90">F66/F61</f>
        <v>#DIV/0!</v>
      </c>
      <c r="G67" s="53" t="e">
        <f t="shared" ref="G67" si="91">G66/G61</f>
        <v>#DIV/0!</v>
      </c>
      <c r="H67" s="53" t="e">
        <f>H66/H61</f>
        <v>#DIV/0!</v>
      </c>
      <c r="I67" s="53" t="e">
        <f t="shared" ref="I67" si="92">I66/I61</f>
        <v>#DIV/0!</v>
      </c>
      <c r="J67" s="53" t="e">
        <f t="shared" ref="J67" si="93">J66/J61</f>
        <v>#DIV/0!</v>
      </c>
      <c r="K67" s="53" t="e">
        <f t="shared" ref="K67" si="94">K66/K61</f>
        <v>#DIV/0!</v>
      </c>
      <c r="L67" s="53" t="e">
        <f t="shared" ref="L67" si="95">L66/L61</f>
        <v>#DIV/0!</v>
      </c>
      <c r="M67" s="53" t="e">
        <f>M66/M61</f>
        <v>#DIV/0!</v>
      </c>
      <c r="N67" s="54" t="e">
        <f>N65/N60</f>
        <v>#DIV/0!</v>
      </c>
      <c r="O67" s="39"/>
    </row>
    <row r="68" spans="1:15" ht="24.75" customHeight="1" thickBot="1" x14ac:dyDescent="0.4">
      <c r="A68" s="24" t="s">
        <v>45</v>
      </c>
      <c r="B68" s="66">
        <f>B66-B56</f>
        <v>0</v>
      </c>
      <c r="C68" s="66">
        <f t="shared" ref="C68:M68" si="96">C66-C56</f>
        <v>0</v>
      </c>
      <c r="D68" s="66">
        <f t="shared" si="96"/>
        <v>0</v>
      </c>
      <c r="E68" s="66">
        <f t="shared" si="96"/>
        <v>0</v>
      </c>
      <c r="F68" s="66">
        <f t="shared" si="96"/>
        <v>0</v>
      </c>
      <c r="G68" s="66">
        <f t="shared" si="96"/>
        <v>0</v>
      </c>
      <c r="H68" s="66">
        <f t="shared" si="96"/>
        <v>0</v>
      </c>
      <c r="I68" s="66">
        <f t="shared" si="96"/>
        <v>0</v>
      </c>
      <c r="J68" s="66">
        <f t="shared" si="96"/>
        <v>0</v>
      </c>
      <c r="K68" s="66">
        <f t="shared" si="96"/>
        <v>0</v>
      </c>
      <c r="L68" s="66">
        <f t="shared" si="96"/>
        <v>0</v>
      </c>
      <c r="M68" s="66">
        <f t="shared" si="96"/>
        <v>0</v>
      </c>
      <c r="N68" s="66">
        <f>SUM(B68:M68)</f>
        <v>0</v>
      </c>
      <c r="O68" s="59" t="e">
        <f>N68/N56</f>
        <v>#DIV/0!</v>
      </c>
    </row>
  </sheetData>
  <mergeCells count="15">
    <mergeCell ref="B1:O1"/>
    <mergeCell ref="B2:O2"/>
    <mergeCell ref="A8:O8"/>
    <mergeCell ref="A18:O18"/>
    <mergeCell ref="A3:O3"/>
    <mergeCell ref="N4:O4"/>
    <mergeCell ref="L5:O5"/>
    <mergeCell ref="B4:E4"/>
    <mergeCell ref="F4:G4"/>
    <mergeCell ref="H4:I4"/>
    <mergeCell ref="I6:O6"/>
    <mergeCell ref="F5:G5"/>
    <mergeCell ref="B5:E5"/>
    <mergeCell ref="H5:K5"/>
    <mergeCell ref="D6:E6"/>
  </mergeCells>
  <phoneticPr fontId="20" type="noConversion"/>
  <printOptions horizontalCentered="1" verticalCentered="1"/>
  <pageMargins left="0.15748031496062992" right="0.15748031496062992" top="0.27559055118110237" bottom="0.27559055118110237" header="0.15748031496062992" footer="0.15748031496062992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 CREATION AIRLINK -1-</vt:lpstr>
      <vt:lpstr> B- EXISTING AIR LINK -1-</vt:lpstr>
      <vt:lpstr>' B- EXISTING AIR LINK -1-'!Zone_d_impression</vt:lpstr>
      <vt:lpstr>'A- CREATION AIRLINK -1-'!Zone_d_impression</vt:lpstr>
    </vt:vector>
  </TitlesOfParts>
  <Company>Lufthansa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ANTOINE, HEIKE</dc:creator>
  <cp:lastModifiedBy>VENTURINI Thérèse</cp:lastModifiedBy>
  <cp:lastPrinted>2025-05-21T08:39:14Z</cp:lastPrinted>
  <dcterms:created xsi:type="dcterms:W3CDTF">2023-04-12T12:41:47Z</dcterms:created>
  <dcterms:modified xsi:type="dcterms:W3CDTF">2025-05-21T09:10:29Z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d1c7476-f302-47ca-97a0-972f32671471_Enabled">
    <vt:lpwstr>true</vt:lpwstr>
  </property>
  <property fmtid="{D5CDD505-2E9C-101B-9397-08002B2CF9AE}" pid="3" name="MSIP_Label_2d1c7476-f302-47ca-97a0-972f32671471_SetDate">
    <vt:lpwstr>2023-08-28T14:32:38Z</vt:lpwstr>
  </property>
  <property fmtid="{D5CDD505-2E9C-101B-9397-08002B2CF9AE}" pid="4" name="MSIP_Label_2d1c7476-f302-47ca-97a0-972f32671471_Method">
    <vt:lpwstr>Standard</vt:lpwstr>
  </property>
  <property fmtid="{D5CDD505-2E9C-101B-9397-08002B2CF9AE}" pid="5" name="MSIP_Label_2d1c7476-f302-47ca-97a0-972f32671471_Name">
    <vt:lpwstr>Internal</vt:lpwstr>
  </property>
  <property fmtid="{D5CDD505-2E9C-101B-9397-08002B2CF9AE}" pid="6" name="MSIP_Label_2d1c7476-f302-47ca-97a0-972f32671471_SiteId">
    <vt:lpwstr>72e15514-5be9-46a8-8b0b-af9b1b77b3b8</vt:lpwstr>
  </property>
  <property fmtid="{D5CDD505-2E9C-101B-9397-08002B2CF9AE}" pid="7" name="MSIP_Label_2d1c7476-f302-47ca-97a0-972f32671471_ActionId">
    <vt:lpwstr>ee17a44a-240c-48c5-b8e8-cd94ada29596</vt:lpwstr>
  </property>
  <property fmtid="{D5CDD505-2E9C-101B-9397-08002B2CF9AE}" pid="8" name="MSIP_Label_2d1c7476-f302-47ca-97a0-972f32671471_ContentBits">
    <vt:lpwstr>0</vt:lpwstr>
  </property>
</Properties>
</file>